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4240" windowHeight="11910"/>
  </bookViews>
  <sheets>
    <sheet name="Training Details" sheetId="4" r:id="rId1"/>
    <sheet name="Faculty Details" sheetId="5" r:id="rId2"/>
    <sheet name="Sheet2" sheetId="7" r:id="rId3"/>
    <sheet name="Sheet1" sheetId="8" r:id="rId4"/>
  </sheets>
  <definedNames>
    <definedName name="_xlnm._FilterDatabase" localSheetId="0" hidden="1">'Training Details'!$A$1:$Z$79</definedName>
  </definedNames>
  <calcPr calcId="124519"/>
</workbook>
</file>

<file path=xl/calcChain.xml><?xml version="1.0" encoding="utf-8"?>
<calcChain xmlns="http://schemas.openxmlformats.org/spreadsheetml/2006/main">
  <c r="Z79" i="4"/>
  <c r="D33" i="8"/>
  <c r="AE4" i="7" l="1"/>
  <c r="AE5"/>
  <c r="AE6"/>
  <c r="AE7"/>
  <c r="AE8"/>
  <c r="AE9"/>
  <c r="AE10"/>
  <c r="AE11"/>
  <c r="AE12"/>
  <c r="AE13"/>
  <c r="AE14"/>
  <c r="AE15"/>
  <c r="AE16"/>
  <c r="AE17"/>
  <c r="AE18"/>
  <c r="AE19"/>
  <c r="AE20"/>
  <c r="AE21"/>
  <c r="AE22"/>
  <c r="AE23"/>
  <c r="AE24"/>
  <c r="AE25"/>
  <c r="AE26"/>
  <c r="AE27"/>
  <c r="AE28"/>
  <c r="AE29"/>
  <c r="AE30"/>
  <c r="AE31"/>
  <c r="AE32"/>
  <c r="AE33"/>
  <c r="AE34"/>
  <c r="AE35"/>
  <c r="AE36"/>
  <c r="AE37"/>
  <c r="AE40"/>
  <c r="AE41"/>
  <c r="AE42"/>
  <c r="AE43"/>
  <c r="AE44"/>
  <c r="AE45"/>
  <c r="AE46"/>
  <c r="AE47"/>
  <c r="AE48"/>
  <c r="AE49"/>
  <c r="AE50"/>
  <c r="AE51"/>
  <c r="AE52"/>
  <c r="AE53"/>
  <c r="AE54"/>
  <c r="AE55"/>
  <c r="AE56"/>
  <c r="AE57"/>
  <c r="AE58"/>
  <c r="AE59"/>
  <c r="AE60"/>
  <c r="AE61"/>
  <c r="AE62"/>
  <c r="AE63"/>
  <c r="AE64"/>
  <c r="AE65"/>
  <c r="AE66"/>
  <c r="AE67"/>
  <c r="AE68"/>
  <c r="AE69"/>
  <c r="AE70"/>
  <c r="AE71"/>
  <c r="AE72"/>
  <c r="AE73"/>
  <c r="AE75"/>
  <c r="AE76"/>
  <c r="AE77"/>
  <c r="AE78"/>
  <c r="AE3"/>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E38" s="1"/>
  <c r="AC39"/>
  <c r="AE39" s="1"/>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E74" s="1"/>
  <c r="AC75"/>
  <c r="AC76"/>
  <c r="AC77"/>
  <c r="AC78"/>
  <c r="AC3"/>
  <c r="AB79"/>
  <c r="Z79"/>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3"/>
  <c r="P34"/>
  <c r="R34"/>
  <c r="P4" l="1"/>
  <c r="P5"/>
  <c r="P6"/>
  <c r="P7"/>
  <c r="P8"/>
  <c r="P9"/>
  <c r="P10"/>
  <c r="P11"/>
  <c r="P12"/>
  <c r="P13"/>
  <c r="P14"/>
  <c r="P15"/>
  <c r="P16"/>
  <c r="P17"/>
  <c r="P18"/>
  <c r="P19"/>
  <c r="P20"/>
  <c r="P21"/>
  <c r="P22"/>
  <c r="P23"/>
  <c r="P24"/>
  <c r="P25"/>
  <c r="P26"/>
  <c r="P27"/>
  <c r="P28"/>
  <c r="P29"/>
  <c r="P30"/>
  <c r="P31"/>
  <c r="P32"/>
  <c r="P33"/>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R4"/>
  <c r="R5"/>
  <c r="R6"/>
  <c r="R7"/>
  <c r="R8"/>
  <c r="R9"/>
  <c r="R10"/>
  <c r="R11"/>
  <c r="R12"/>
  <c r="R13"/>
  <c r="R14"/>
  <c r="R15"/>
  <c r="R16"/>
  <c r="R17"/>
  <c r="R18"/>
  <c r="R19"/>
  <c r="R20"/>
  <c r="R21"/>
  <c r="R22"/>
  <c r="R23"/>
  <c r="R24"/>
  <c r="R25"/>
  <c r="R26"/>
  <c r="R27"/>
  <c r="R28"/>
  <c r="R29"/>
  <c r="R30"/>
  <c r="R31"/>
  <c r="R32"/>
  <c r="R33"/>
  <c r="R35"/>
  <c r="R36"/>
  <c r="R37"/>
  <c r="R40"/>
  <c r="R41"/>
  <c r="R42"/>
  <c r="R43"/>
  <c r="R44"/>
  <c r="R45"/>
  <c r="R46"/>
  <c r="R47"/>
  <c r="R48"/>
  <c r="R49"/>
  <c r="R50"/>
  <c r="R51"/>
  <c r="R52"/>
  <c r="R53"/>
  <c r="R54"/>
  <c r="R55"/>
  <c r="R56"/>
  <c r="R57"/>
  <c r="R58"/>
  <c r="R59"/>
  <c r="R60"/>
  <c r="R61"/>
  <c r="R62"/>
  <c r="R63"/>
  <c r="R64"/>
  <c r="R65"/>
  <c r="R66"/>
  <c r="R67"/>
  <c r="R68"/>
  <c r="R69"/>
  <c r="R70"/>
  <c r="R71"/>
  <c r="R72"/>
  <c r="R73"/>
  <c r="R74"/>
  <c r="R75"/>
  <c r="R76"/>
  <c r="R77"/>
  <c r="R78"/>
  <c r="R3"/>
  <c r="P3"/>
  <c r="W79"/>
  <c r="V79"/>
  <c r="T79"/>
  <c r="S79"/>
  <c r="N79"/>
  <c r="M79"/>
  <c r="L79"/>
  <c r="K79"/>
  <c r="J79"/>
  <c r="I79"/>
  <c r="H79"/>
  <c r="G79"/>
  <c r="F79"/>
  <c r="E79"/>
  <c r="Q57"/>
  <c r="Q53"/>
  <c r="Q52"/>
  <c r="Q51"/>
  <c r="Q50"/>
  <c r="Q49"/>
  <c r="Q48"/>
  <c r="Q47"/>
  <c r="Q46"/>
  <c r="Q45"/>
  <c r="Q44"/>
  <c r="Q43"/>
  <c r="Q42"/>
  <c r="Q41"/>
  <c r="Q40"/>
  <c r="Q39"/>
  <c r="Q38"/>
  <c r="Q37"/>
  <c r="Q36"/>
  <c r="Q35"/>
  <c r="Q33"/>
  <c r="Q32"/>
  <c r="Q31"/>
  <c r="Q30"/>
  <c r="Q29"/>
  <c r="Q28"/>
  <c r="Q27"/>
  <c r="Q26"/>
  <c r="Q25"/>
  <c r="Q24"/>
  <c r="Q23"/>
  <c r="Q22"/>
  <c r="Q21"/>
  <c r="Q20"/>
  <c r="Q19"/>
  <c r="Q18"/>
  <c r="Q14"/>
  <c r="P79" l="1"/>
  <c r="Q79"/>
  <c r="G79" i="4"/>
  <c r="H79"/>
  <c r="I79"/>
  <c r="J79"/>
  <c r="K79"/>
  <c r="L79"/>
  <c r="M79"/>
  <c r="N79"/>
  <c r="O79"/>
  <c r="P79"/>
  <c r="R79"/>
  <c r="S79"/>
  <c r="U79"/>
  <c r="V79"/>
  <c r="C79"/>
  <c r="Q53"/>
  <c r="Z53" s="1"/>
  <c r="Q52"/>
  <c r="Z52" s="1"/>
  <c r="Q57"/>
  <c r="Z57" s="1"/>
  <c r="Q51"/>
  <c r="Z51" s="1"/>
  <c r="Q49"/>
  <c r="Z49" s="1"/>
  <c r="Q50"/>
  <c r="Z50" s="1"/>
  <c r="Q47"/>
  <c r="Z47" s="1"/>
  <c r="Q48"/>
  <c r="Z48" s="1"/>
  <c r="Q45" l="1"/>
  <c r="Z45" s="1"/>
  <c r="Q46"/>
  <c r="Z46" s="1"/>
  <c r="Z42"/>
  <c r="Q44"/>
  <c r="Q43"/>
  <c r="Q42"/>
  <c r="Q41"/>
  <c r="Q40"/>
  <c r="Q39" l="1"/>
  <c r="T39" s="1"/>
  <c r="Q38"/>
  <c r="T38" s="1"/>
  <c r="T79" l="1"/>
  <c r="Q35"/>
  <c r="Q36"/>
  <c r="Q37"/>
  <c r="Q33"/>
  <c r="Q32"/>
  <c r="Z31"/>
  <c r="Z30"/>
  <c r="Q30"/>
  <c r="Q31"/>
  <c r="Q28" l="1"/>
  <c r="Q29"/>
  <c r="Z27" l="1"/>
  <c r="Q27"/>
  <c r="Z26" l="1"/>
  <c r="Z25"/>
  <c r="Z83" s="1"/>
  <c r="Q25"/>
  <c r="Q26"/>
  <c r="Q24"/>
  <c r="Q23"/>
  <c r="Q21"/>
  <c r="Q22"/>
  <c r="Q14"/>
  <c r="Q18"/>
  <c r="Q19"/>
  <c r="Q20"/>
  <c r="Q79" l="1"/>
  <c r="U79" i="7" l="1"/>
  <c r="R79" s="1"/>
  <c r="R39"/>
  <c r="AA79" s="1"/>
  <c r="AC79" s="1"/>
  <c r="AE79" s="1"/>
</calcChain>
</file>

<file path=xl/sharedStrings.xml><?xml version="1.0" encoding="utf-8"?>
<sst xmlns="http://schemas.openxmlformats.org/spreadsheetml/2006/main" count="571" uniqueCount="366">
  <si>
    <t>Sr. No</t>
  </si>
  <si>
    <t>Training Programme</t>
  </si>
  <si>
    <t>Online/offline</t>
  </si>
  <si>
    <t>Online</t>
  </si>
  <si>
    <t>From</t>
  </si>
  <si>
    <t>To</t>
  </si>
  <si>
    <t xml:space="preserve">Group A Officers </t>
  </si>
  <si>
    <t>Group B officers</t>
  </si>
  <si>
    <t xml:space="preserve">Group C officers </t>
  </si>
  <si>
    <t xml:space="preserve">No. of Participants from States </t>
  </si>
  <si>
    <t>Number of Participant from CBIC</t>
  </si>
  <si>
    <t xml:space="preserve">Total Participants </t>
  </si>
  <si>
    <t>Faculty from Department</t>
  </si>
  <si>
    <t>Faculty outside Department</t>
  </si>
  <si>
    <t xml:space="preserve">Duration(Day/s)  </t>
  </si>
  <si>
    <t>Classification</t>
  </si>
  <si>
    <t>Mandays</t>
  </si>
  <si>
    <t>EMD Manager Training on E-Office</t>
  </si>
  <si>
    <t>05.04.2023</t>
  </si>
  <si>
    <t>Art of Living</t>
  </si>
  <si>
    <t>E-way bill &amp; Data Analytics using GST Returns</t>
  </si>
  <si>
    <t>17.04.2023</t>
  </si>
  <si>
    <t>21.04.2023</t>
  </si>
  <si>
    <t>18.04.2023</t>
  </si>
  <si>
    <t>19.04.23</t>
  </si>
  <si>
    <t>06.04.2023</t>
  </si>
  <si>
    <t>18.05.23</t>
  </si>
  <si>
    <t>GST Refresher course</t>
  </si>
  <si>
    <t>09.05.2023</t>
  </si>
  <si>
    <t>10.05.2023</t>
  </si>
  <si>
    <t>The Sexual Harassment of Women at Workplace</t>
  </si>
  <si>
    <t>19.05.2023</t>
  </si>
  <si>
    <t>23.05.2023</t>
  </si>
  <si>
    <t>25.05.2023</t>
  </si>
  <si>
    <t>Offline</t>
  </si>
  <si>
    <t>02.05.2023</t>
  </si>
  <si>
    <t>Service Sector in GST</t>
  </si>
  <si>
    <t>31.05.2023</t>
  </si>
  <si>
    <t>01.06.2023</t>
  </si>
  <si>
    <t>06.06.2023</t>
  </si>
  <si>
    <t>09.06.2023</t>
  </si>
  <si>
    <t>SCN &amp; Adjudication in GST</t>
  </si>
  <si>
    <t>Sh. Vaibhav Garg, NIC</t>
  </si>
  <si>
    <t>Sh. Rajeev Kapoor, Pr. ADG, Mumbai</t>
  </si>
  <si>
    <t>Sh. Saurabh Singla, STO, Sh. Rudermani STO</t>
  </si>
  <si>
    <t>Ms. Paulomi Mukherjee</t>
  </si>
  <si>
    <t>Sh. Sunil Singh Katiyar, ADG, NACIN, Sh. Varun Soni, DD, NACIN</t>
  </si>
  <si>
    <t>Ms. Nidhi Tyagi, NIC</t>
  </si>
  <si>
    <t>Sh. Sunil Singh Katiyar, ADG, NACIN, Sh. Varun Soni, DD, NACIN, Sh. Swajesh Gupta, AAD, NACIN, Sh. Vijay Bansal, AAD NACIN, Sh. Pramod Kumar, Inspector, NACIN</t>
  </si>
  <si>
    <t>Sh. Kundan Yadav, ADC CGST Chandigarh</t>
  </si>
  <si>
    <t>Rajbhasha, Policy, Act &amp; Rules</t>
  </si>
  <si>
    <t>Ms. Pranjal Singh, ADD, NACIN</t>
  </si>
  <si>
    <t>Sh. Ghanshyam Bansal, Sy. Professor, Sh. Sandeep Mukherjee, Dy. Secretary, Sh. Surjit Singh, Director (Rtd)</t>
  </si>
  <si>
    <t>Training on Search, Seizure &amp; Arrest under GST and Fake Invoices</t>
  </si>
  <si>
    <t>Training on e-Office for EMD/PIMS Mgr</t>
  </si>
  <si>
    <t xml:space="preserve">Workshop on inquiry proceedings and other related methods </t>
  </si>
  <si>
    <t>04.04.2023</t>
  </si>
  <si>
    <t>Course on Audit and Accounting in GST</t>
  </si>
  <si>
    <r>
      <t>Orientation Course on Customs</t>
    </r>
    <r>
      <rPr>
        <b/>
        <sz val="14"/>
        <color theme="1"/>
        <rFont val="Arial Unicode MS"/>
        <family val="2"/>
      </rPr>
      <t xml:space="preserve"> </t>
    </r>
  </si>
  <si>
    <t>13.06.2023</t>
  </si>
  <si>
    <t>15.06.2023</t>
  </si>
  <si>
    <t>Sh. Hanish, CA, Sh. Saurabh Singla, STO, Sh. Rudermani STO</t>
  </si>
  <si>
    <t>Sr. No.</t>
  </si>
  <si>
    <t>Faculty</t>
  </si>
  <si>
    <t>Contact No.</t>
  </si>
  <si>
    <t>Sh. Sunil Singh Katiyar, ADG, NACIN</t>
  </si>
  <si>
    <t>Sh. Varun Soni, DD, NACIN</t>
  </si>
  <si>
    <t>Sh. Atul Tirkey, DC Customs Asr</t>
  </si>
  <si>
    <t>Sh. Baljit Singh Khara, AD, NACIN</t>
  </si>
  <si>
    <t xml:space="preserve">Sh. Ghanshyam Bansal, Sy. Professor, </t>
  </si>
  <si>
    <t>Sh. Sandeep Mukherjee, Dy. Secretary</t>
  </si>
  <si>
    <t>Sh. Saurabh Singla, STO</t>
  </si>
  <si>
    <t>Sh. Vijay Bansal, AAD, NACIN</t>
  </si>
  <si>
    <t>Sh. Swajesh Gupta, AAD, NACIN</t>
  </si>
  <si>
    <t>Sh. Pramod Kumar, Superintendent NACIN</t>
  </si>
  <si>
    <t>Sh. Mayank Brutta, Appraiser, Customs Ldh</t>
  </si>
  <si>
    <t>Sh. Hanish, Chartered Accountant</t>
  </si>
  <si>
    <t>Sh. Rudermani, STO,</t>
  </si>
  <si>
    <t>TA Refresher Course</t>
  </si>
  <si>
    <t>16.06.2023</t>
  </si>
  <si>
    <t>Sh. D. P. Singh, AAO, Sh. Anil Kumar Dhamija, PAO, Sh. Jaideep, EA</t>
  </si>
  <si>
    <t>Training/Workshop of Yoga on 9th International Yoga Day</t>
  </si>
  <si>
    <t>21.06.2023</t>
  </si>
  <si>
    <t>Sh. Deepak Kumar, Yoga Specialist</t>
  </si>
  <si>
    <t>Ms. Chetali Jadhav</t>
  </si>
  <si>
    <t>22.06.2023</t>
  </si>
  <si>
    <t>Training on Soft Skills</t>
  </si>
  <si>
    <t>Sh. Anil Kumar Dhamija, PAO</t>
  </si>
  <si>
    <t>DP Singh,AAO,PAO Chandigarh</t>
  </si>
  <si>
    <t>Sh. Jaideep, EA</t>
  </si>
  <si>
    <t>Ms. Chetali Jadhav, Clinical Psychologist, Mumbai</t>
  </si>
  <si>
    <t>96539 59372</t>
  </si>
  <si>
    <t>Sh. Manoj Kamat, Yoga Specialist</t>
  </si>
  <si>
    <t>Email ID</t>
  </si>
  <si>
    <t>r.kapoor65@gov.in</t>
  </si>
  <si>
    <t>Sh. Rajiv Kapoor, Pr. ADG, NACIN Mumbai</t>
  </si>
  <si>
    <t>sunils.katiyar@gov.in</t>
  </si>
  <si>
    <t>kundanyadav.irs@gov.in</t>
  </si>
  <si>
    <t>pranjal.singh@gov.in</t>
  </si>
  <si>
    <t>varun.soni246@gov.in</t>
  </si>
  <si>
    <t>baljit.khara@gov.in</t>
  </si>
  <si>
    <t>atulk.tirkey@gov.in</t>
  </si>
  <si>
    <t>vijayb.c050701@gov.in</t>
  </si>
  <si>
    <t>swajeshg.c059301@gov.in</t>
  </si>
  <si>
    <t>pramod.kumar1987@gov.in</t>
  </si>
  <si>
    <t>mayankb.c061501@gov.in</t>
  </si>
  <si>
    <t>cvodmrc@gmail.com</t>
  </si>
  <si>
    <t>sandeepm.mnre@gov.in</t>
  </si>
  <si>
    <t>jaideep.saini@gov.in</t>
  </si>
  <si>
    <t>paochd@rediffmail.com</t>
  </si>
  <si>
    <t>rudermani.sharma84@punjab.gov.in</t>
  </si>
  <si>
    <t>Eto.saurabhsingla@gmail.com</t>
  </si>
  <si>
    <t>ca.hanishsharma@gmail.com</t>
  </si>
  <si>
    <t>28.06.2023</t>
  </si>
  <si>
    <t>Sh. Varun Soni, DD, Sh. Baljit Singh Khara, AD NACIN</t>
  </si>
  <si>
    <t>tl2.eoffice-dl@nic.in</t>
  </si>
  <si>
    <t>Three Weeks Mandatory Training of Inspectros for promotion to Superintendent</t>
  </si>
  <si>
    <t>Third five days Orientation Program for newly promoted Assistant Commissioners</t>
  </si>
  <si>
    <t>04.07.2023</t>
  </si>
  <si>
    <t>03.07.2023</t>
  </si>
  <si>
    <t>22.07.2023</t>
  </si>
  <si>
    <t>31.07.2023</t>
  </si>
  <si>
    <t>Sh. Sunil Singh Katiyar, ADG NACIN, Ms. Pranjal Singh, ADD, Sh. Varun Soni, DD, NACIN, Sh. Baljit Singh Khara, AD NACIN, Sh. Vijay Bansal, AAD</t>
  </si>
  <si>
    <t>Ms. Varinder Kaur, ADC, Appeals Chandigarh</t>
  </si>
  <si>
    <t>varinder.virk@gov.in</t>
  </si>
  <si>
    <t>Sh. G. Sreen Rao, Pr. ADG NACIN, Hyderabad</t>
  </si>
  <si>
    <t>gr.sreeni@gov.in</t>
  </si>
  <si>
    <t>tl32.eoffice@nic.in</t>
  </si>
  <si>
    <t>Sh. Sanjeev Sharma, Supdt. CGST Jammu</t>
  </si>
  <si>
    <t>82888 30504</t>
  </si>
  <si>
    <t>sanjeev.ludhiana@gov.in</t>
  </si>
  <si>
    <t>Sh. Ajay Kumar, Supdt. CGST Jammu</t>
  </si>
  <si>
    <t>ajaysaini.198215@gov.in</t>
  </si>
  <si>
    <t>Sh. Sanjay Malhotra, CS</t>
  </si>
  <si>
    <t>sanjaymalhotra.cs@gmail.com</t>
  </si>
  <si>
    <t>Prof. Seema Vinayak Deptt of Psychology, PU</t>
  </si>
  <si>
    <t>svpsy.pu@gmail.com</t>
  </si>
  <si>
    <t>Prof. Sanjay Kaushik, UBS, PU</t>
  </si>
  <si>
    <t>98150 98539</t>
  </si>
  <si>
    <t>sanjaykaushik.ubs@gmail.com</t>
  </si>
  <si>
    <t>Dr. Bharti Garg, Panjab University</t>
  </si>
  <si>
    <t>98140 19168</t>
  </si>
  <si>
    <t>bhartig@pu.ac.in</t>
  </si>
  <si>
    <t>Ms. Prerna Sharma, Psychologist</t>
  </si>
  <si>
    <t>allabtnaturopathy@gmail.com</t>
  </si>
  <si>
    <t>dasanjeevkamat777@gmail.com</t>
  </si>
  <si>
    <t>mannchakshu@outlook.com</t>
  </si>
  <si>
    <t>07.08.2023</t>
  </si>
  <si>
    <t>10.11.2023</t>
  </si>
  <si>
    <t>Sh. Bhupesh Satija, DC, Audit Panchkula</t>
  </si>
  <si>
    <t>Sh. Rajesh Garg, DD (Cost), Audit Chandigarh</t>
  </si>
  <si>
    <t>Satija.bhupesh88@gov.in</t>
  </si>
  <si>
    <t>carajesh.garg@gov.in</t>
  </si>
  <si>
    <t>anil_sharma01us@yahoo.com</t>
  </si>
  <si>
    <t>Sh. Anil Sharma, CA</t>
  </si>
  <si>
    <t xml:space="preserve">Ms.Varinder Kaur, ADC (Appeals) CHD, Sh. Rohit Khare, DC Customs Patna, Sh. Sanjeev Sharma, Supdt. CGST Jammu, Ms. Prerna Sharma, Psychologist, Sh.DP Singh, AAO, Sh Jaideep EA, CGST CHD, Sh. Ajay Kumar, Supdt. CGST Jammu, Sh. Sanjay Malhotra, CS, </t>
  </si>
  <si>
    <t>Sh. Rohit Khare, DC Customs Patna</t>
  </si>
  <si>
    <t>rohit.nitk@gov.in</t>
  </si>
  <si>
    <t xml:space="preserve">Sh.Sachin Singh, Superintedent, CGST Shimla </t>
  </si>
  <si>
    <t>rohtash.rohi22@gmail.com</t>
  </si>
  <si>
    <t>Sh. Rohtas, Asstt. Professor, PU, Chandigarh</t>
  </si>
  <si>
    <t>94666 09037</t>
  </si>
  <si>
    <t>s.sachin86@gov.in</t>
  </si>
  <si>
    <t>Sh. Amit Chaudhary, Inspector, CGST Chandigarh</t>
  </si>
  <si>
    <t>Amit.choudhary1191@gov.in</t>
  </si>
  <si>
    <t>84471 70250</t>
  </si>
  <si>
    <t>Sh. Gopal Krishan, Sr. Hindi Translator</t>
  </si>
  <si>
    <t>gopalk.c050601@gov.in</t>
  </si>
  <si>
    <t>79868 75659</t>
  </si>
  <si>
    <t>Ms. Kumkum Bajaj, Retd. Professor</t>
  </si>
  <si>
    <t>Sh. Uma Kant Mehta, CA</t>
  </si>
  <si>
    <t>98143 01213</t>
  </si>
  <si>
    <t>Sh. Sunil Singh Katiyar, ADG, NACIN, Ms. Pranjal Singh, ADD, NACIN, Sh. Varun Soni, DD, Sh. M. K. Bhan, DD, NACIN, Sh. B. S. Khara, AD, NACIN</t>
  </si>
  <si>
    <t>Ms. Varinder Kaur, ADC, Appeals Chandigarh, Sh. Basant Kumar, DC, Sh. G. Sreen Rao, Pr. ADG NACIN, Hyderabad, Prof. Seema Vinayak Deptt of Psychology, PU, Prof. Sanjay Kaushik, UBS, PU, Dr. Bharti Garg, Panjab University, Sh. D. P. Singh, AAO</t>
  </si>
  <si>
    <t>Sh. Manoj Kumar Bhan, DD, NACIN</t>
  </si>
  <si>
    <t>manojk.bhan@gov.in</t>
  </si>
  <si>
    <t>Sh. Basant Kumar, DC, Audit Jammu</t>
  </si>
  <si>
    <t>basant.k88@gov.in</t>
  </si>
  <si>
    <t>01.08.2023</t>
  </si>
  <si>
    <t>98152 25347</t>
  </si>
  <si>
    <t>Kumkum1947@gmail.Com</t>
  </si>
  <si>
    <t>Sh. Viresh Sharma, Superintendent, CGST Jalandhar</t>
  </si>
  <si>
    <t>viresh.kumar@gov.in</t>
  </si>
  <si>
    <t>Rajender Singh Kamboj, TGT,</t>
  </si>
  <si>
    <t>98551 12234</t>
  </si>
  <si>
    <t>gmhs.43@gmail.com</t>
  </si>
  <si>
    <t>Sh. Upender Gupta, CC, Panchkula Zone</t>
  </si>
  <si>
    <t>upender.gupta@gov.in</t>
  </si>
  <si>
    <t>04.08.2023</t>
  </si>
  <si>
    <t>05.09.2023</t>
  </si>
  <si>
    <t>03.10.2023</t>
  </si>
  <si>
    <t>Training Session on recommendation of 52nd GST Council Meeting</t>
  </si>
  <si>
    <t>13.10.2023</t>
  </si>
  <si>
    <t>Sh. Baljit Singh Khara, AD NACIN</t>
  </si>
  <si>
    <t>Workshop on E-way Bill for officers of AG Punjab</t>
  </si>
  <si>
    <t>16.10.2023</t>
  </si>
  <si>
    <t>Workshop on GST Audit</t>
  </si>
  <si>
    <t>18.10.2023</t>
  </si>
  <si>
    <t xml:space="preserve">Training of e-office to the users of PAOs of North &amp; West Zone </t>
  </si>
  <si>
    <t xml:space="preserve">Training of e-office to the users of PAOs of East &amp; South Zone </t>
  </si>
  <si>
    <t>Role of IO/PO in Vigilance</t>
  </si>
  <si>
    <t>20.10.2023</t>
  </si>
  <si>
    <t>31.10.2023</t>
  </si>
  <si>
    <t>Ms. Bhawna</t>
  </si>
  <si>
    <t>Sh. Anuj Gupta</t>
  </si>
  <si>
    <t>Sh. Uday Chattopadhyay, Dy, Secretary (Retd.)</t>
  </si>
  <si>
    <t>Sh. Sunil Singh Katiyar, ADG, NACIN, Ms. Pranjal Singh, ADD, NACIN, Sh. Varun Soni, DD, Sh. M. K. Bhan, DD, NACIN, Sh. B. S. Khara, AD, NACIN, Sh. Vijay Bansal, AAD</t>
  </si>
  <si>
    <t xml:space="preserve"> Sh. Rajesh Garg, DD (Cost), Sh. Atul Tirkey, DC, Customs Ludhiana, Sh. Ajay Kumar Saini, Supdt. CGST Jammu, Sh. Mayank Brutta, Appraiser Customs Ludhiana, Sh. Rajender Singh Kamboj, TGT, Sh. Viresh Sharma, Supdt. CGST Jalandhar, Sh. Sachin Singh, Supdt. CGST Shimla, Sh. Amit Chaudhary, Inspector, CGST Chandigarh, Sh. Hanish, CA, Sh. Gurcharan Singh, Cyber Faculty, CDTI, Chd, Sh. D. P. Singh, AAO, Sh. Pradeep Mehta, Jt. Director (Retd.) (Prosecution) Punjab, Sh. Gopal Krishan, Sr Hindi Translator, Dr. Rohtash, Assitt. Professor, PU, Sh. Anil Sharma CMA, Dr Kumkum Bajaj, Retd. Prof.</t>
  </si>
  <si>
    <t xml:space="preserve">Sh. Sunil Singh Katiyar, ADG NACIN, Sh. Varun Soni, DD, NACIN, Sh. B. S. Khara, AD, NACIN,  </t>
  </si>
  <si>
    <t xml:space="preserve"> Sh. Mayank Brutta, Appraiser, Customs, Ludhiana, Sh. Atul Tirkey, DC, Customs Amritsar</t>
  </si>
  <si>
    <t>online</t>
  </si>
  <si>
    <t>07.11.2023</t>
  </si>
  <si>
    <t>Training on POSH Act</t>
  </si>
  <si>
    <t>02.11.2023</t>
  </si>
  <si>
    <t>Orientation Course for newly promoted Assistant Commissioners</t>
  </si>
  <si>
    <t>06.11.2023</t>
  </si>
  <si>
    <t>Four Week Induction Training for newly recruited Havaldars</t>
  </si>
  <si>
    <t>Public Procurement during Vigilance Awareness Campaign</t>
  </si>
  <si>
    <t>14.11.2023</t>
  </si>
  <si>
    <t>Cyber Hygiene &amp; Security during Vigilance Awareness Program</t>
  </si>
  <si>
    <t>15.11.2023</t>
  </si>
  <si>
    <t>02.12.2023</t>
  </si>
  <si>
    <t>Ms. Pansy Gupta, Inspr., Ms. Renuka, Inspr. NACIN</t>
  </si>
  <si>
    <t>Sh. Varun Soni, DD, NACIN, Sh. B. S. Khara,  NACIN</t>
  </si>
  <si>
    <t xml:space="preserve">Sh. Sriniwasa Rao, ADG, NACIN Hyderabad, Ms. Varinder Kaur, ADC, CGST Appeals Chd, Sh. Stanzin Wangyal, DC CGST Shimla, </t>
  </si>
  <si>
    <t>Ms. Pranjal Singh, ADD, Sh. Manoj Bhan, DD, Sh. Baljit Singh Khara, AD, Sh. Sanjiv DP Azad, AD, Sh. Swajesh Gupta, AAD, Sh. Vijay Bansal, AAD, Sh. Vinod Kumar, AAD, Sh. Deepak, EA, Sh. Navdeep, EA, Sh. Vikas Sindhu, TA Sh. Somnath, H. Havaldar</t>
  </si>
  <si>
    <t>Ms. Chitra V, CAO (Retd.) Raigad</t>
  </si>
  <si>
    <t>Ms. Shivani Telavane, Country Head, Bhavi Comm Tech</t>
  </si>
  <si>
    <t xml:space="preserve"> Sh. Pradeep Mehta, Jt. Director (Retd.) (Prosecution) Punjab</t>
  </si>
  <si>
    <t>83609 19566</t>
  </si>
  <si>
    <t>99273 06500</t>
  </si>
  <si>
    <t xml:space="preserve"> Sh. Gurcharan Singh, Cyber Faculty, </t>
  </si>
  <si>
    <t>cdts.chd@nic.in</t>
  </si>
  <si>
    <t>udayschattopadhyay@gmail.com</t>
  </si>
  <si>
    <t>Sh. Stanzin Wangyal, DC, CGST Shimla</t>
  </si>
  <si>
    <t>98188 63656</t>
  </si>
  <si>
    <t>stanzin.wangyal49@gov.in</t>
  </si>
  <si>
    <t>Sh. Sanjiv DP Azad, AD, NACIN</t>
  </si>
  <si>
    <t>sanjivdp.azad@gov.in</t>
  </si>
  <si>
    <t>Sh. Vinod Kumar, AAD, NACIN</t>
  </si>
  <si>
    <t>vinodk.g141502@gov.in</t>
  </si>
  <si>
    <t>Ms. Pansy Gupta, Inspector, NACIN</t>
  </si>
  <si>
    <t>pansyg.g171501@gov.in</t>
  </si>
  <si>
    <t>Ms. Renuka, Inspector, NACIN</t>
  </si>
  <si>
    <t>renuka.16193@gov.in</t>
  </si>
  <si>
    <t>Sh. Deepak, EA, NACIN</t>
  </si>
  <si>
    <t>deepak.g051501@gov.in</t>
  </si>
  <si>
    <t>Sh. Navdeep Singh, EA, NACIN</t>
  </si>
  <si>
    <t>navdeep.hunny@gov.in</t>
  </si>
  <si>
    <t>Sh. Vikas Sindhu, TA, NACIN</t>
  </si>
  <si>
    <t>vikassindhu.g131701@gov.in</t>
  </si>
  <si>
    <t>98200 58290</t>
  </si>
  <si>
    <t>chits060263@yahoo.com</t>
  </si>
  <si>
    <t>97738 44334</t>
  </si>
  <si>
    <t>Shivani@bhavicomm.com</t>
  </si>
  <si>
    <t>Search in GST: Precautions and pitfalls</t>
  </si>
  <si>
    <t>Empowerment of Disabled Persons-Motivation &amp; Rigjhts of PWDs</t>
  </si>
  <si>
    <t>Training on Handlholding session on iGOT Karmayogi Portal</t>
  </si>
  <si>
    <t>06.12.2023</t>
  </si>
  <si>
    <t>12.12.2023</t>
  </si>
  <si>
    <t>Sh. Mohanbir Singh, CAO, Sh. Vijay Bansal, AAD</t>
  </si>
  <si>
    <t>Sh. Aditya Yadav, DC NACIN Delhi</t>
  </si>
  <si>
    <t>Training on Search, Seizure and Arrest</t>
  </si>
  <si>
    <t>Hybrid</t>
  </si>
  <si>
    <t>14.12.2023</t>
  </si>
  <si>
    <t>15.12.2023</t>
  </si>
  <si>
    <t>Punjab</t>
  </si>
  <si>
    <t>Himachal Pradesh</t>
  </si>
  <si>
    <t>Jammu &amp; Kashmir</t>
  </si>
  <si>
    <t>Laddakh</t>
  </si>
  <si>
    <t>Uttarakhand</t>
  </si>
  <si>
    <t>Chandigarh</t>
  </si>
  <si>
    <t>Workshop on Mental Health and Meditation</t>
  </si>
  <si>
    <t>19.12.2023</t>
  </si>
  <si>
    <t>Sh. Vanad Kuthiale, Art of Living</t>
  </si>
  <si>
    <t>Training on Refund &amp; Duty Drawback under Customs</t>
  </si>
  <si>
    <t>27.12.2023</t>
  </si>
  <si>
    <t>Sh. D. K. Jain, IRS (Retd.)</t>
  </si>
  <si>
    <t>Training on ADVAIT</t>
  </si>
  <si>
    <t>22.12.2023</t>
  </si>
  <si>
    <t>Training on Hindi Rajbhasha</t>
  </si>
  <si>
    <t>29.12.2023</t>
  </si>
  <si>
    <t>Sh. Surender Sharma, IRS (Retd.)</t>
  </si>
  <si>
    <t>Sh. Stanzin Wangyal, AC Shimla</t>
  </si>
  <si>
    <t>Sh. Varun Soni, DD NACIN, Sh. B S Khara, AD NACIN</t>
  </si>
  <si>
    <t>Panchkula</t>
  </si>
  <si>
    <t>Other</t>
  </si>
  <si>
    <t>Training to address problems of EMD/PIMS Mgr in e-Office</t>
  </si>
  <si>
    <t>ITC Provisions under GST</t>
  </si>
  <si>
    <t>Supply in GST : Time, Place &amp; Valuation</t>
  </si>
  <si>
    <t>GST Refresher Course</t>
  </si>
  <si>
    <t>02.01.2024</t>
  </si>
  <si>
    <t>09.01.2024</t>
  </si>
  <si>
    <t>12.01.2024</t>
  </si>
  <si>
    <t>16.01.2024</t>
  </si>
  <si>
    <t>19.01.2024</t>
  </si>
  <si>
    <t>Yoga health benefits flexibility strength and posture</t>
  </si>
  <si>
    <t>Ms. Nitya Sharma, Yoga specialist</t>
  </si>
  <si>
    <t>Sh. B. S. Khara, AD, NACIN</t>
  </si>
  <si>
    <t>Sh. Vaibhav Kumar Singh, DC, Customs Lucknow</t>
  </si>
  <si>
    <t>Haryana</t>
  </si>
  <si>
    <t>Centre</t>
  </si>
  <si>
    <t>State</t>
  </si>
  <si>
    <t>Online training Session for solving doubts and qieries of PIMS Managers</t>
  </si>
  <si>
    <t xml:space="preserve">GST Audit and Accounting </t>
  </si>
  <si>
    <t xml:space="preserve">Latest updates and judgements in customs </t>
  </si>
  <si>
    <t xml:space="preserve">Training Microsoft word </t>
  </si>
  <si>
    <t>Analysis of Financial statements from GST perspective</t>
  </si>
  <si>
    <t xml:space="preserve">Workshop on planning for retirement </t>
  </si>
  <si>
    <t>Refresher course on rgistration in GST</t>
  </si>
  <si>
    <t>Latest Updates on GST including Budget</t>
  </si>
  <si>
    <t xml:space="preserve">Training on hindi Rajbhasha </t>
  </si>
  <si>
    <t>05.02.2024</t>
  </si>
  <si>
    <t>07.02.2024</t>
  </si>
  <si>
    <t>13.02.2024</t>
  </si>
  <si>
    <t>14.02.2024</t>
  </si>
  <si>
    <t>16.02.2024</t>
  </si>
  <si>
    <t>20.02.2024</t>
  </si>
  <si>
    <t>23.02.2024</t>
  </si>
  <si>
    <t>27.02.2024</t>
  </si>
  <si>
    <t>Ms. Bhawna NIC</t>
  </si>
  <si>
    <t>Sh. Hanish, CA</t>
  </si>
  <si>
    <t>Sh. DK Jain AC (Retd.)</t>
  </si>
  <si>
    <t>Sh. Varun Soni, DD</t>
  </si>
  <si>
    <t xml:space="preserve">Sh. DP Singh AAO  
Sh. Rajesh Sodhani Financial Adviser </t>
  </si>
  <si>
    <t>Sh. Yog Raj Negi, AD</t>
  </si>
  <si>
    <t>Sh. BS Khara, AD</t>
  </si>
  <si>
    <t>e-office.cbic@gov.in</t>
  </si>
  <si>
    <t>Sh. Rajesh Sodhani Financial Adviser</t>
  </si>
  <si>
    <t>rajsodhani@yahoo.com</t>
  </si>
  <si>
    <t>Sh. DK Jain AC(Retd.)</t>
  </si>
  <si>
    <t>jain.06.w@gmail.com</t>
  </si>
  <si>
    <t>Workshop on the international womens day</t>
  </si>
  <si>
    <t>Drafting of SCN</t>
  </si>
  <si>
    <t>Data interrogation using MS Excel</t>
  </si>
  <si>
    <t>Training on vigilance matters</t>
  </si>
  <si>
    <t>TA/LDC Induction Course</t>
  </si>
  <si>
    <t>05.03.2024</t>
  </si>
  <si>
    <t>07.03.2024</t>
  </si>
  <si>
    <t>14.03.2024</t>
  </si>
  <si>
    <t>19.03.2024</t>
  </si>
  <si>
    <t>13.03.2024</t>
  </si>
  <si>
    <t>offline</t>
  </si>
  <si>
    <t>20.03.2024</t>
  </si>
  <si>
    <t>28.03.2024</t>
  </si>
  <si>
    <t>Provisional attachment under GST</t>
  </si>
  <si>
    <t>Training to DDOs/AOs on TDS under GST and TDS under income Tax</t>
  </si>
  <si>
    <t>Understanding nuances of penal provisions under GST</t>
  </si>
  <si>
    <t>12.03.2024</t>
  </si>
  <si>
    <t>15.03.2024</t>
  </si>
  <si>
    <t>27.03.2024</t>
  </si>
  <si>
    <t>Sh. Vijay Bansal</t>
  </si>
  <si>
    <t>Sh. Rahul Chaudhary, CA</t>
  </si>
  <si>
    <t>Sh. B S Khara, AD NACIN</t>
  </si>
  <si>
    <t>Ms. Bhawna, NIC</t>
  </si>
  <si>
    <t>Sh. Shoyeb</t>
  </si>
  <si>
    <t>Ms. Aman bhatti
Ms. Gunchoo Kundi
Ms. Nayanika Singh</t>
  </si>
  <si>
    <t>Sh. BS Khara</t>
  </si>
  <si>
    <t>Ms Renuka
Sh. Vinod</t>
  </si>
  <si>
    <t>Ms Pranjal Singh, Additional Director, Shri B S Khara, AD, Shri  Navdeep, EA, shri swajesh gupta, Sh. Deepak, EA</t>
  </si>
  <si>
    <t>Sh Nitin Bhardwaj, EA, Sh Ramesh Chand Meena ,Supdt, Shri Rohit, EA,  Dr Nayanika Singh, Ms Asha ,Sh Gourav Sharma, EA , Shri   Ravi Kumar,EA, Ms Ranjana,AO, Sh. Priyansh Mittal</t>
  </si>
  <si>
    <t>Sh. Uday Sankar Chattopadhyay</t>
  </si>
  <si>
    <t>15..5</t>
  </si>
  <si>
    <t>Sh. Upender Gupta, CC PKL</t>
  </si>
  <si>
    <t>Induction Training of newly recruited Inspectors</t>
  </si>
  <si>
    <t>Training on New Psychoactive Substances</t>
  </si>
</sst>
</file>

<file path=xl/styles.xml><?xml version="1.0" encoding="utf-8"?>
<styleSheet xmlns="http://schemas.openxmlformats.org/spreadsheetml/2006/main">
  <fonts count="16">
    <font>
      <sz val="11"/>
      <color theme="1"/>
      <name val="Calibri"/>
      <family val="2"/>
      <scheme val="minor"/>
    </font>
    <font>
      <sz val="11"/>
      <color theme="1"/>
      <name val="Times New Roman"/>
      <family val="1"/>
    </font>
    <font>
      <b/>
      <sz val="11"/>
      <color theme="1"/>
      <name val="Times New Roman"/>
      <family val="1"/>
    </font>
    <font>
      <b/>
      <sz val="11"/>
      <color theme="1"/>
      <name val="Calibri"/>
      <family val="2"/>
      <scheme val="minor"/>
    </font>
    <font>
      <sz val="11"/>
      <color rgb="FFFF0000"/>
      <name val="Times New Roman"/>
      <family val="1"/>
    </font>
    <font>
      <b/>
      <sz val="14"/>
      <color theme="1"/>
      <name val="Arial Unicode MS"/>
      <family val="2"/>
    </font>
    <font>
      <sz val="11"/>
      <name val="Times New Roman"/>
      <family val="1"/>
    </font>
    <font>
      <sz val="12"/>
      <color theme="1"/>
      <name val="Times New Roman"/>
      <family val="1"/>
    </font>
    <font>
      <sz val="12"/>
      <name val="Times New Roman"/>
      <family val="1"/>
    </font>
    <font>
      <sz val="12"/>
      <name val="Bookman Old Style"/>
      <family val="1"/>
    </font>
    <font>
      <sz val="12"/>
      <color theme="1"/>
      <name val="Cambria"/>
      <family val="1"/>
    </font>
    <font>
      <sz val="12"/>
      <color theme="1"/>
      <name val="Bookman Old Style"/>
      <family val="1"/>
    </font>
    <font>
      <u/>
      <sz val="11"/>
      <color theme="10"/>
      <name val="Calibri"/>
      <family val="2"/>
    </font>
    <font>
      <sz val="14"/>
      <name val="Times New Roman"/>
      <family val="1"/>
    </font>
    <font>
      <u/>
      <sz val="12"/>
      <color theme="10"/>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s>
  <cellStyleXfs count="2">
    <xf numFmtId="0" fontId="0" fillId="0" borderId="0"/>
    <xf numFmtId="0" fontId="12" fillId="0" borderId="0" applyNumberFormat="0" applyFill="0" applyBorder="0" applyAlignment="0" applyProtection="0">
      <alignment vertical="top"/>
      <protection locked="0"/>
    </xf>
  </cellStyleXfs>
  <cellXfs count="73">
    <xf numFmtId="0" fontId="0" fillId="0" borderId="0" xfId="0"/>
    <xf numFmtId="0" fontId="0" fillId="0" borderId="0" xfId="0" applyAlignment="1">
      <alignment horizontal="center"/>
    </xf>
    <xf numFmtId="0" fontId="7" fillId="0" borderId="1" xfId="0" applyFont="1" applyBorder="1" applyAlignment="1">
      <alignment wrapText="1"/>
    </xf>
    <xf numFmtId="0" fontId="0" fillId="0" borderId="0" xfId="0" applyAlignment="1">
      <alignment wrapText="1"/>
    </xf>
    <xf numFmtId="0" fontId="8" fillId="0" borderId="1" xfId="0" applyFont="1" applyBorder="1" applyAlignment="1">
      <alignment horizontal="left"/>
    </xf>
    <xf numFmtId="0" fontId="8" fillId="0" borderId="1" xfId="0" applyFont="1" applyBorder="1" applyAlignment="1">
      <alignment horizontal="left"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horizontal="center" vertical="top"/>
    </xf>
    <xf numFmtId="0" fontId="7" fillId="0" borderId="1" xfId="0" applyFont="1" applyBorder="1" applyAlignment="1">
      <alignment horizont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7" fillId="2" borderId="1" xfId="0" applyFont="1" applyFill="1" applyBorder="1" applyAlignment="1">
      <alignment wrapText="1"/>
    </xf>
    <xf numFmtId="0" fontId="8"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Fill="1" applyBorder="1" applyAlignment="1">
      <alignment wrapText="1"/>
    </xf>
    <xf numFmtId="0" fontId="14" fillId="0" borderId="1" xfId="1" applyFont="1" applyBorder="1" applyAlignment="1" applyProtection="1">
      <alignment horizontal="center" wrapText="1"/>
    </xf>
    <xf numFmtId="0" fontId="14" fillId="0" borderId="1" xfId="1" applyFont="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1" xfId="0" applyFont="1" applyFill="1" applyBorder="1" applyAlignment="1">
      <alignment vertical="center" wrapText="1"/>
    </xf>
    <xf numFmtId="0" fontId="7" fillId="0" borderId="1" xfId="0" applyFont="1" applyFill="1" applyBorder="1" applyAlignment="1">
      <alignment horizontal="left"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4" xfId="0" applyFont="1" applyBorder="1" applyAlignment="1">
      <alignment horizontal="center" vertical="top" wrapText="1"/>
    </xf>
    <xf numFmtId="0" fontId="7" fillId="0" borderId="7" xfId="0" applyFont="1" applyBorder="1" applyAlignment="1">
      <alignment horizontal="center" vertical="top" wrapText="1"/>
    </xf>
    <xf numFmtId="0" fontId="15" fillId="0" borderId="7" xfId="0" applyFont="1" applyBorder="1" applyAlignment="1">
      <alignment horizontal="center" vertical="top"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aochd@rediffmail.com" TargetMode="External"/><Relationship Id="rId13" Type="http://schemas.openxmlformats.org/officeDocument/2006/relationships/hyperlink" Target="mailto:gr.sreeni@gov.in" TargetMode="External"/><Relationship Id="rId18" Type="http://schemas.openxmlformats.org/officeDocument/2006/relationships/hyperlink" Target="mailto:mannchakshu@outlook.com" TargetMode="External"/><Relationship Id="rId26" Type="http://schemas.openxmlformats.org/officeDocument/2006/relationships/hyperlink" Target="mailto:vinodk.g141502@gov.in" TargetMode="External"/><Relationship Id="rId3" Type="http://schemas.openxmlformats.org/officeDocument/2006/relationships/hyperlink" Target="mailto:pramod.kumar1987@gov.in" TargetMode="External"/><Relationship Id="rId21" Type="http://schemas.openxmlformats.org/officeDocument/2006/relationships/hyperlink" Target="mailto:anil_sharma01us@yahoo.com" TargetMode="External"/><Relationship Id="rId7" Type="http://schemas.openxmlformats.org/officeDocument/2006/relationships/hyperlink" Target="mailto:paochd@rediffmail.com" TargetMode="External"/><Relationship Id="rId12" Type="http://schemas.openxmlformats.org/officeDocument/2006/relationships/hyperlink" Target="mailto:tl2.eoffice-dl@nic.in" TargetMode="External"/><Relationship Id="rId17" Type="http://schemas.openxmlformats.org/officeDocument/2006/relationships/hyperlink" Target="mailto:dasanjeevkamat777@gmail.com" TargetMode="External"/><Relationship Id="rId25" Type="http://schemas.openxmlformats.org/officeDocument/2006/relationships/hyperlink" Target="mailto:sanjivdp.azad@gov.in" TargetMode="External"/><Relationship Id="rId33" Type="http://schemas.openxmlformats.org/officeDocument/2006/relationships/printerSettings" Target="../printerSettings/printerSettings2.bin"/><Relationship Id="rId2" Type="http://schemas.openxmlformats.org/officeDocument/2006/relationships/hyperlink" Target="mailto:swajeshg.c059301@gov.in" TargetMode="External"/><Relationship Id="rId16" Type="http://schemas.openxmlformats.org/officeDocument/2006/relationships/hyperlink" Target="mailto:sanjaymalhotra.cs@gmail.com" TargetMode="External"/><Relationship Id="rId20" Type="http://schemas.openxmlformats.org/officeDocument/2006/relationships/hyperlink" Target="mailto:carajesh.garg@gov.in" TargetMode="External"/><Relationship Id="rId29" Type="http://schemas.openxmlformats.org/officeDocument/2006/relationships/hyperlink" Target="mailto:navdeep.hunny@gov.in" TargetMode="External"/><Relationship Id="rId1" Type="http://schemas.openxmlformats.org/officeDocument/2006/relationships/hyperlink" Target="mailto:vijayb.c050701@gov.in" TargetMode="External"/><Relationship Id="rId6" Type="http://schemas.openxmlformats.org/officeDocument/2006/relationships/hyperlink" Target="mailto:jaideep.saini@gov.in" TargetMode="External"/><Relationship Id="rId11" Type="http://schemas.openxmlformats.org/officeDocument/2006/relationships/hyperlink" Target="mailto:ca.hanishsharma@gmail.com" TargetMode="External"/><Relationship Id="rId24" Type="http://schemas.openxmlformats.org/officeDocument/2006/relationships/hyperlink" Target="mailto:cdts.chd@nic.in" TargetMode="External"/><Relationship Id="rId32" Type="http://schemas.openxmlformats.org/officeDocument/2006/relationships/hyperlink" Target="mailto:chits060263@yahoo.com" TargetMode="External"/><Relationship Id="rId5" Type="http://schemas.openxmlformats.org/officeDocument/2006/relationships/hyperlink" Target="mailto:cvodmrc@gmail.com" TargetMode="External"/><Relationship Id="rId15" Type="http://schemas.openxmlformats.org/officeDocument/2006/relationships/hyperlink" Target="mailto:ajaysaini.198215@gov.in" TargetMode="External"/><Relationship Id="rId23" Type="http://schemas.openxmlformats.org/officeDocument/2006/relationships/hyperlink" Target="mailto:tl2.eoffice-dl@nic.in" TargetMode="External"/><Relationship Id="rId28" Type="http://schemas.openxmlformats.org/officeDocument/2006/relationships/hyperlink" Target="mailto:deepak.g051501@gov.in" TargetMode="External"/><Relationship Id="rId10" Type="http://schemas.openxmlformats.org/officeDocument/2006/relationships/hyperlink" Target="mailto:Eto.saurabhsingla@gmail.com" TargetMode="External"/><Relationship Id="rId19" Type="http://schemas.openxmlformats.org/officeDocument/2006/relationships/hyperlink" Target="mailto:basant.k88@gov.in" TargetMode="External"/><Relationship Id="rId31" Type="http://schemas.openxmlformats.org/officeDocument/2006/relationships/hyperlink" Target="mailto:pansyg.g171501@gov.in" TargetMode="External"/><Relationship Id="rId4" Type="http://schemas.openxmlformats.org/officeDocument/2006/relationships/hyperlink" Target="mailto:sandeepm.mnre@gov.in" TargetMode="External"/><Relationship Id="rId9" Type="http://schemas.openxmlformats.org/officeDocument/2006/relationships/hyperlink" Target="mailto:rudermani.sharma84@punjab.gov.in" TargetMode="External"/><Relationship Id="rId14" Type="http://schemas.openxmlformats.org/officeDocument/2006/relationships/hyperlink" Target="mailto:tl32.eoffice@nic.in" TargetMode="External"/><Relationship Id="rId22" Type="http://schemas.openxmlformats.org/officeDocument/2006/relationships/hyperlink" Target="mailto:viresh.kumar@gov.in" TargetMode="External"/><Relationship Id="rId27" Type="http://schemas.openxmlformats.org/officeDocument/2006/relationships/hyperlink" Target="mailto:renuka.16193@gov.in" TargetMode="External"/><Relationship Id="rId30" Type="http://schemas.openxmlformats.org/officeDocument/2006/relationships/hyperlink" Target="mailto:vikassindhu.g131701@gov.in" TargetMode="External"/></Relationships>
</file>

<file path=xl/worksheets/sheet1.xml><?xml version="1.0" encoding="utf-8"?>
<worksheet xmlns="http://schemas.openxmlformats.org/spreadsheetml/2006/main" xmlns:r="http://schemas.openxmlformats.org/officeDocument/2006/relationships">
  <dimension ref="A1:AI108"/>
  <sheetViews>
    <sheetView tabSelected="1" zoomScale="70" zoomScaleNormal="70" workbookViewId="0">
      <pane xSplit="10" ySplit="11" topLeftCell="N73" activePane="bottomRight" state="frozen"/>
      <selection pane="topRight" activeCell="K1" sqref="K1"/>
      <selection pane="bottomLeft" activeCell="A12" sqref="A12"/>
      <selection pane="bottomRight" activeCell="P82" sqref="P82"/>
    </sheetView>
  </sheetViews>
  <sheetFormatPr defaultRowHeight="15"/>
  <cols>
    <col min="1" max="1" width="4.28515625" style="24" customWidth="1"/>
    <col min="2" max="2" width="31.140625" style="44" bestFit="1" customWidth="1"/>
    <col min="3" max="3" width="16.5703125" style="44" customWidth="1"/>
    <col min="4" max="4" width="21.28515625" style="72" customWidth="1"/>
    <col min="5" max="5" width="17.140625" style="44" customWidth="1"/>
    <col min="6" max="6" width="21.5703125" style="44" customWidth="1"/>
    <col min="7" max="8" width="12.28515625" style="44" customWidth="1"/>
    <col min="9" max="9" width="11.7109375" style="24" customWidth="1"/>
    <col min="10" max="10" width="7.140625" style="24" customWidth="1"/>
    <col min="11" max="11" width="9.5703125" style="24" customWidth="1"/>
    <col min="12" max="12" width="8.140625" style="24" customWidth="1"/>
    <col min="13" max="13" width="8.28515625" style="24" customWidth="1"/>
    <col min="14" max="15" width="12" style="24" customWidth="1"/>
    <col min="16" max="16" width="11" style="24" customWidth="1"/>
    <col min="17" max="17" width="11.42578125" style="24" customWidth="1"/>
    <col min="18" max="18" width="14.7109375" style="24" customWidth="1"/>
    <col min="19" max="19" width="11.7109375" style="24" customWidth="1"/>
    <col min="20" max="21" width="13.5703125" style="24" customWidth="1"/>
    <col min="22" max="22" width="9.140625" style="24" customWidth="1"/>
    <col min="23" max="23" width="39.28515625" style="24" customWidth="1"/>
    <col min="24" max="24" width="41.5703125" style="45" customWidth="1"/>
    <col min="25" max="25" width="13.42578125" style="24" customWidth="1"/>
    <col min="26" max="26" width="12.5703125" style="24" customWidth="1"/>
    <col min="27" max="16384" width="9.140625" style="24"/>
  </cols>
  <sheetData>
    <row r="1" spans="1:26" ht="46.5" customHeight="1">
      <c r="A1" s="19" t="s">
        <v>0</v>
      </c>
      <c r="B1" s="20" t="s">
        <v>1</v>
      </c>
      <c r="C1" s="20" t="s">
        <v>14</v>
      </c>
      <c r="D1" s="69" t="s">
        <v>4</v>
      </c>
      <c r="E1" s="20" t="s">
        <v>5</v>
      </c>
      <c r="F1" s="20" t="s">
        <v>2</v>
      </c>
      <c r="G1" s="64" t="s">
        <v>10</v>
      </c>
      <c r="H1" s="64"/>
      <c r="I1" s="64"/>
      <c r="J1" s="64" t="s">
        <v>9</v>
      </c>
      <c r="K1" s="64"/>
      <c r="L1" s="64"/>
      <c r="M1" s="64"/>
      <c r="N1" s="64"/>
      <c r="O1" s="64"/>
      <c r="P1" s="64"/>
      <c r="Q1" s="21" t="s">
        <v>11</v>
      </c>
      <c r="R1" s="65" t="s">
        <v>6</v>
      </c>
      <c r="S1" s="65"/>
      <c r="T1" s="65" t="s">
        <v>7</v>
      </c>
      <c r="U1" s="65"/>
      <c r="V1" s="20" t="s">
        <v>8</v>
      </c>
      <c r="W1" s="20" t="s">
        <v>12</v>
      </c>
      <c r="X1" s="22" t="s">
        <v>13</v>
      </c>
      <c r="Y1" s="20" t="s">
        <v>15</v>
      </c>
      <c r="Z1" s="23" t="s">
        <v>16</v>
      </c>
    </row>
    <row r="2" spans="1:26" ht="46.5" customHeight="1">
      <c r="A2" s="19"/>
      <c r="B2" s="47"/>
      <c r="C2" s="47"/>
      <c r="D2" s="69"/>
      <c r="E2" s="47"/>
      <c r="F2" s="47"/>
      <c r="G2" s="49" t="s">
        <v>271</v>
      </c>
      <c r="H2" s="49" t="s">
        <v>285</v>
      </c>
      <c r="I2" s="49" t="s">
        <v>286</v>
      </c>
      <c r="J2" s="48" t="s">
        <v>266</v>
      </c>
      <c r="K2" s="48" t="s">
        <v>267</v>
      </c>
      <c r="L2" s="48" t="s">
        <v>268</v>
      </c>
      <c r="M2" s="48" t="s">
        <v>269</v>
      </c>
      <c r="N2" s="48" t="s">
        <v>270</v>
      </c>
      <c r="O2" s="48" t="s">
        <v>300</v>
      </c>
      <c r="P2" s="48" t="s">
        <v>271</v>
      </c>
      <c r="Q2" s="46"/>
      <c r="R2" s="54" t="s">
        <v>301</v>
      </c>
      <c r="S2" s="54" t="s">
        <v>302</v>
      </c>
      <c r="T2" s="54" t="s">
        <v>301</v>
      </c>
      <c r="U2" s="54" t="s">
        <v>302</v>
      </c>
      <c r="V2" s="54" t="s">
        <v>301</v>
      </c>
      <c r="W2" s="47"/>
      <c r="X2" s="22"/>
      <c r="Y2" s="47"/>
      <c r="Z2" s="23"/>
    </row>
    <row r="3" spans="1:26" ht="46.5" customHeight="1">
      <c r="A3" s="25">
        <v>1</v>
      </c>
      <c r="B3" s="26" t="s">
        <v>17</v>
      </c>
      <c r="C3" s="10">
        <v>1</v>
      </c>
      <c r="D3" s="52" t="s">
        <v>56</v>
      </c>
      <c r="E3" s="10" t="s">
        <v>56</v>
      </c>
      <c r="F3" s="10" t="s">
        <v>3</v>
      </c>
      <c r="G3" s="10">
        <v>0</v>
      </c>
      <c r="H3" s="10">
        <v>0</v>
      </c>
      <c r="I3" s="10">
        <v>177</v>
      </c>
      <c r="J3" s="10">
        <v>0</v>
      </c>
      <c r="K3" s="10">
        <v>0</v>
      </c>
      <c r="L3" s="10">
        <v>0</v>
      </c>
      <c r="M3" s="10">
        <v>0</v>
      </c>
      <c r="N3" s="10">
        <v>0</v>
      </c>
      <c r="O3" s="10"/>
      <c r="P3" s="10">
        <v>0</v>
      </c>
      <c r="Q3" s="10">
        <v>177</v>
      </c>
      <c r="R3" s="10">
        <v>0</v>
      </c>
      <c r="S3" s="10">
        <v>0</v>
      </c>
      <c r="T3" s="10">
        <v>177</v>
      </c>
      <c r="U3" s="10">
        <v>0</v>
      </c>
      <c r="V3" s="10">
        <v>0</v>
      </c>
      <c r="W3" s="25"/>
      <c r="X3" s="26" t="s">
        <v>42</v>
      </c>
      <c r="Y3" s="25"/>
      <c r="Z3" s="25">
        <v>177</v>
      </c>
    </row>
    <row r="4" spans="1:26" ht="30">
      <c r="A4" s="25">
        <v>2</v>
      </c>
      <c r="B4" s="26" t="s">
        <v>20</v>
      </c>
      <c r="C4" s="10">
        <v>1</v>
      </c>
      <c r="D4" s="52" t="s">
        <v>18</v>
      </c>
      <c r="E4" s="10" t="s">
        <v>18</v>
      </c>
      <c r="F4" s="10" t="s">
        <v>34</v>
      </c>
      <c r="G4" s="10">
        <v>9</v>
      </c>
      <c r="H4" s="10">
        <v>0</v>
      </c>
      <c r="I4" s="10">
        <v>0</v>
      </c>
      <c r="J4" s="10">
        <v>2</v>
      </c>
      <c r="K4" s="10">
        <v>0</v>
      </c>
      <c r="L4" s="25">
        <v>0</v>
      </c>
      <c r="M4" s="10">
        <v>0</v>
      </c>
      <c r="N4" s="25">
        <v>7</v>
      </c>
      <c r="O4" s="25"/>
      <c r="P4" s="10">
        <v>0</v>
      </c>
      <c r="Q4" s="25">
        <v>18</v>
      </c>
      <c r="R4" s="10">
        <v>1</v>
      </c>
      <c r="S4" s="10">
        <v>6</v>
      </c>
      <c r="T4" s="10">
        <v>8</v>
      </c>
      <c r="U4" s="10">
        <v>3</v>
      </c>
      <c r="V4" s="10">
        <v>0</v>
      </c>
      <c r="W4" s="25"/>
      <c r="X4" s="26" t="s">
        <v>44</v>
      </c>
      <c r="Y4" s="25"/>
      <c r="Z4" s="25">
        <v>18</v>
      </c>
    </row>
    <row r="5" spans="1:26">
      <c r="A5" s="25">
        <v>3</v>
      </c>
      <c r="B5" s="26" t="s">
        <v>41</v>
      </c>
      <c r="C5" s="10">
        <v>1</v>
      </c>
      <c r="D5" s="52" t="s">
        <v>25</v>
      </c>
      <c r="E5" s="10" t="s">
        <v>25</v>
      </c>
      <c r="F5" s="10" t="s">
        <v>34</v>
      </c>
      <c r="G5" s="10">
        <v>0</v>
      </c>
      <c r="H5" s="10">
        <v>0</v>
      </c>
      <c r="I5" s="10">
        <v>0</v>
      </c>
      <c r="J5" s="10">
        <v>1</v>
      </c>
      <c r="K5" s="10">
        <v>0</v>
      </c>
      <c r="L5" s="10">
        <v>0</v>
      </c>
      <c r="M5" s="10">
        <v>0</v>
      </c>
      <c r="N5" s="10">
        <v>5</v>
      </c>
      <c r="O5" s="10"/>
      <c r="P5" s="10">
        <v>0</v>
      </c>
      <c r="Q5" s="25">
        <v>6</v>
      </c>
      <c r="R5" s="10">
        <v>0</v>
      </c>
      <c r="S5" s="25">
        <v>2</v>
      </c>
      <c r="T5" s="25">
        <v>0</v>
      </c>
      <c r="U5" s="25">
        <v>4</v>
      </c>
      <c r="V5" s="10">
        <v>0</v>
      </c>
      <c r="W5" s="25"/>
      <c r="X5" s="26" t="s">
        <v>43</v>
      </c>
      <c r="Y5" s="25"/>
      <c r="Z5" s="25">
        <v>6</v>
      </c>
    </row>
    <row r="6" spans="1:26">
      <c r="A6" s="25">
        <v>4</v>
      </c>
      <c r="B6" s="27" t="s">
        <v>19</v>
      </c>
      <c r="C6" s="28">
        <v>5</v>
      </c>
      <c r="D6" s="70" t="s">
        <v>21</v>
      </c>
      <c r="E6" s="28" t="s">
        <v>22</v>
      </c>
      <c r="F6" s="28" t="s">
        <v>34</v>
      </c>
      <c r="G6" s="28">
        <v>20</v>
      </c>
      <c r="H6" s="28">
        <v>0</v>
      </c>
      <c r="I6" s="28">
        <v>0</v>
      </c>
      <c r="J6" s="28">
        <v>0</v>
      </c>
      <c r="K6" s="28">
        <v>0</v>
      </c>
      <c r="L6" s="28">
        <v>0</v>
      </c>
      <c r="M6" s="28">
        <v>0</v>
      </c>
      <c r="N6" s="28">
        <v>0</v>
      </c>
      <c r="O6" s="28"/>
      <c r="P6" s="28">
        <v>0</v>
      </c>
      <c r="Q6" s="28">
        <v>20</v>
      </c>
      <c r="R6" s="28">
        <v>0</v>
      </c>
      <c r="S6" s="28">
        <v>0</v>
      </c>
      <c r="T6" s="28">
        <v>20</v>
      </c>
      <c r="U6" s="28">
        <v>0</v>
      </c>
      <c r="V6" s="28">
        <v>0</v>
      </c>
      <c r="W6" s="29"/>
      <c r="X6" s="27" t="s">
        <v>45</v>
      </c>
      <c r="Y6" s="29"/>
      <c r="Z6" s="29">
        <v>100</v>
      </c>
    </row>
    <row r="7" spans="1:26" s="30" customFormat="1" ht="45">
      <c r="A7" s="25">
        <v>5</v>
      </c>
      <c r="B7" s="26" t="s">
        <v>53</v>
      </c>
      <c r="C7" s="10">
        <v>2</v>
      </c>
      <c r="D7" s="52" t="s">
        <v>23</v>
      </c>
      <c r="E7" s="10" t="s">
        <v>24</v>
      </c>
      <c r="F7" s="10" t="s">
        <v>34</v>
      </c>
      <c r="G7" s="10">
        <v>0</v>
      </c>
      <c r="H7" s="10">
        <v>0</v>
      </c>
      <c r="I7" s="25">
        <v>0</v>
      </c>
      <c r="J7" s="25">
        <v>0</v>
      </c>
      <c r="K7" s="25">
        <v>0</v>
      </c>
      <c r="L7" s="25">
        <v>13</v>
      </c>
      <c r="M7" s="25">
        <v>0</v>
      </c>
      <c r="N7" s="25">
        <v>9</v>
      </c>
      <c r="O7" s="25"/>
      <c r="P7" s="25">
        <v>0</v>
      </c>
      <c r="Q7" s="25">
        <v>22</v>
      </c>
      <c r="R7" s="10">
        <v>0</v>
      </c>
      <c r="S7" s="10">
        <v>0</v>
      </c>
      <c r="T7" s="25">
        <v>0</v>
      </c>
      <c r="U7" s="25">
        <v>22</v>
      </c>
      <c r="V7" s="10">
        <v>0</v>
      </c>
      <c r="W7" s="10" t="s">
        <v>46</v>
      </c>
      <c r="X7" s="26"/>
      <c r="Y7" s="25"/>
      <c r="Z7" s="25">
        <v>44</v>
      </c>
    </row>
    <row r="8" spans="1:26" ht="30">
      <c r="A8" s="25">
        <v>6</v>
      </c>
      <c r="B8" s="26" t="s">
        <v>54</v>
      </c>
      <c r="C8" s="10">
        <v>1</v>
      </c>
      <c r="D8" s="52" t="s">
        <v>35</v>
      </c>
      <c r="E8" s="10" t="s">
        <v>35</v>
      </c>
      <c r="F8" s="10" t="s">
        <v>3</v>
      </c>
      <c r="G8" s="10">
        <v>0</v>
      </c>
      <c r="H8" s="10">
        <v>0</v>
      </c>
      <c r="I8" s="10">
        <v>144</v>
      </c>
      <c r="J8" s="10">
        <v>0</v>
      </c>
      <c r="K8" s="10">
        <v>0</v>
      </c>
      <c r="L8" s="10">
        <v>0</v>
      </c>
      <c r="M8" s="10">
        <v>0</v>
      </c>
      <c r="N8" s="10">
        <v>0</v>
      </c>
      <c r="O8" s="10"/>
      <c r="P8" s="10">
        <v>0</v>
      </c>
      <c r="Q8" s="10">
        <v>144</v>
      </c>
      <c r="R8" s="10">
        <v>0</v>
      </c>
      <c r="S8" s="10">
        <v>0</v>
      </c>
      <c r="T8" s="10">
        <v>144</v>
      </c>
      <c r="U8" s="10">
        <v>0</v>
      </c>
      <c r="V8" s="10">
        <v>0</v>
      </c>
      <c r="W8" s="25"/>
      <c r="X8" s="26" t="s">
        <v>47</v>
      </c>
      <c r="Y8" s="25"/>
      <c r="Z8" s="25">
        <v>144</v>
      </c>
    </row>
    <row r="9" spans="1:26" ht="36" customHeight="1">
      <c r="A9" s="25">
        <v>7</v>
      </c>
      <c r="B9" s="26" t="s">
        <v>27</v>
      </c>
      <c r="C9" s="10">
        <v>2</v>
      </c>
      <c r="D9" s="52" t="s">
        <v>28</v>
      </c>
      <c r="E9" s="10" t="s">
        <v>29</v>
      </c>
      <c r="F9" s="10" t="s">
        <v>34</v>
      </c>
      <c r="G9" s="10">
        <v>7</v>
      </c>
      <c r="H9" s="10">
        <v>0</v>
      </c>
      <c r="I9" s="10">
        <v>0</v>
      </c>
      <c r="J9" s="10">
        <v>2</v>
      </c>
      <c r="K9" s="10">
        <v>0</v>
      </c>
      <c r="L9" s="10">
        <v>8</v>
      </c>
      <c r="M9" s="10">
        <v>0</v>
      </c>
      <c r="N9" s="10">
        <v>0</v>
      </c>
      <c r="O9" s="10"/>
      <c r="P9" s="10">
        <v>0</v>
      </c>
      <c r="Q9" s="25">
        <v>17</v>
      </c>
      <c r="R9" s="25">
        <v>0</v>
      </c>
      <c r="S9" s="25">
        <v>0</v>
      </c>
      <c r="T9" s="25">
        <v>7</v>
      </c>
      <c r="U9" s="25">
        <v>10</v>
      </c>
      <c r="V9" s="25">
        <v>0</v>
      </c>
      <c r="W9" s="10" t="s">
        <v>48</v>
      </c>
      <c r="X9" s="26"/>
      <c r="Y9" s="25"/>
      <c r="Z9" s="25">
        <v>34</v>
      </c>
    </row>
    <row r="10" spans="1:26">
      <c r="A10" s="25">
        <v>8</v>
      </c>
      <c r="B10" s="26" t="s">
        <v>50</v>
      </c>
      <c r="C10" s="10">
        <v>1</v>
      </c>
      <c r="D10" s="52" t="s">
        <v>26</v>
      </c>
      <c r="E10" s="10" t="s">
        <v>26</v>
      </c>
      <c r="F10" s="10" t="s">
        <v>3</v>
      </c>
      <c r="G10" s="10">
        <v>61</v>
      </c>
      <c r="H10" s="10">
        <v>0</v>
      </c>
      <c r="I10" s="10">
        <v>0</v>
      </c>
      <c r="J10" s="10">
        <v>0</v>
      </c>
      <c r="K10" s="10">
        <v>0</v>
      </c>
      <c r="L10" s="10">
        <v>0</v>
      </c>
      <c r="M10" s="10">
        <v>0</v>
      </c>
      <c r="N10" s="10">
        <v>0</v>
      </c>
      <c r="O10" s="10"/>
      <c r="P10" s="10">
        <v>0</v>
      </c>
      <c r="Q10" s="25">
        <v>61</v>
      </c>
      <c r="R10" s="25">
        <v>8</v>
      </c>
      <c r="S10" s="25">
        <v>0</v>
      </c>
      <c r="T10" s="25">
        <v>33</v>
      </c>
      <c r="U10" s="25">
        <v>0</v>
      </c>
      <c r="V10" s="25">
        <v>20</v>
      </c>
      <c r="W10" s="25"/>
      <c r="X10" s="26" t="s">
        <v>49</v>
      </c>
      <c r="Y10" s="25"/>
      <c r="Z10" s="25">
        <v>61</v>
      </c>
    </row>
    <row r="11" spans="1:26" ht="30">
      <c r="A11" s="25">
        <v>9</v>
      </c>
      <c r="B11" s="26" t="s">
        <v>30</v>
      </c>
      <c r="C11" s="10">
        <v>1</v>
      </c>
      <c r="D11" s="52" t="s">
        <v>31</v>
      </c>
      <c r="E11" s="10" t="s">
        <v>31</v>
      </c>
      <c r="F11" s="10" t="s">
        <v>3</v>
      </c>
      <c r="G11" s="10">
        <v>80</v>
      </c>
      <c r="H11" s="10">
        <v>0</v>
      </c>
      <c r="I11" s="10">
        <v>0</v>
      </c>
      <c r="J11" s="10">
        <v>0</v>
      </c>
      <c r="K11" s="10">
        <v>0</v>
      </c>
      <c r="L11" s="10">
        <v>0</v>
      </c>
      <c r="M11" s="10">
        <v>0</v>
      </c>
      <c r="N11" s="10">
        <v>0</v>
      </c>
      <c r="O11" s="10"/>
      <c r="P11" s="10">
        <v>0</v>
      </c>
      <c r="Q11" s="25">
        <v>80</v>
      </c>
      <c r="R11" s="25">
        <v>10</v>
      </c>
      <c r="S11" s="25">
        <v>0</v>
      </c>
      <c r="T11" s="25">
        <v>50</v>
      </c>
      <c r="U11" s="25">
        <v>0</v>
      </c>
      <c r="V11" s="25">
        <v>20</v>
      </c>
      <c r="W11" s="25" t="s">
        <v>51</v>
      </c>
      <c r="X11" s="26"/>
      <c r="Y11" s="25"/>
      <c r="Z11" s="25">
        <v>80</v>
      </c>
    </row>
    <row r="12" spans="1:26" ht="45">
      <c r="A12" s="25">
        <v>10</v>
      </c>
      <c r="B12" s="26" t="s">
        <v>55</v>
      </c>
      <c r="C12" s="10">
        <v>3</v>
      </c>
      <c r="D12" s="52" t="s">
        <v>32</v>
      </c>
      <c r="E12" s="10" t="s">
        <v>33</v>
      </c>
      <c r="F12" s="10" t="s">
        <v>3</v>
      </c>
      <c r="G12" s="10">
        <v>15</v>
      </c>
      <c r="H12" s="10">
        <v>0</v>
      </c>
      <c r="I12" s="25">
        <v>0</v>
      </c>
      <c r="J12" s="25">
        <v>0</v>
      </c>
      <c r="K12" s="25">
        <v>0</v>
      </c>
      <c r="L12" s="25">
        <v>0</v>
      </c>
      <c r="M12" s="25">
        <v>0</v>
      </c>
      <c r="N12" s="25">
        <v>0</v>
      </c>
      <c r="O12" s="25"/>
      <c r="P12" s="25">
        <v>0</v>
      </c>
      <c r="Q12" s="25">
        <v>15</v>
      </c>
      <c r="R12" s="25">
        <v>6</v>
      </c>
      <c r="S12" s="25">
        <v>0</v>
      </c>
      <c r="T12" s="25">
        <v>9</v>
      </c>
      <c r="U12" s="25">
        <v>0</v>
      </c>
      <c r="V12" s="25">
        <v>0</v>
      </c>
      <c r="W12" s="10"/>
      <c r="X12" s="26" t="s">
        <v>52</v>
      </c>
      <c r="Y12" s="25"/>
      <c r="Z12" s="25">
        <v>45</v>
      </c>
    </row>
    <row r="13" spans="1:26">
      <c r="A13" s="25">
        <v>11</v>
      </c>
      <c r="B13" s="26" t="s">
        <v>36</v>
      </c>
      <c r="C13" s="10">
        <v>2</v>
      </c>
      <c r="D13" s="52" t="s">
        <v>37</v>
      </c>
      <c r="E13" s="10" t="s">
        <v>38</v>
      </c>
      <c r="F13" s="10" t="s">
        <v>34</v>
      </c>
      <c r="G13" s="10">
        <v>0</v>
      </c>
      <c r="H13" s="10">
        <v>0</v>
      </c>
      <c r="I13" s="25">
        <v>0</v>
      </c>
      <c r="J13" s="25">
        <v>2</v>
      </c>
      <c r="K13" s="25">
        <v>0</v>
      </c>
      <c r="L13" s="25">
        <v>7</v>
      </c>
      <c r="M13" s="25">
        <v>0</v>
      </c>
      <c r="N13" s="25">
        <v>0</v>
      </c>
      <c r="O13" s="25"/>
      <c r="P13" s="25">
        <v>0</v>
      </c>
      <c r="Q13" s="25">
        <v>9</v>
      </c>
      <c r="R13" s="25">
        <v>0</v>
      </c>
      <c r="S13" s="25">
        <v>1</v>
      </c>
      <c r="T13" s="25">
        <v>0</v>
      </c>
      <c r="U13" s="25">
        <v>8</v>
      </c>
      <c r="V13" s="25">
        <v>0</v>
      </c>
      <c r="W13" s="25" t="s">
        <v>46</v>
      </c>
      <c r="X13" s="26"/>
      <c r="Y13" s="25"/>
      <c r="Z13" s="25">
        <v>18</v>
      </c>
    </row>
    <row r="14" spans="1:26" ht="30">
      <c r="A14" s="25">
        <v>12</v>
      </c>
      <c r="B14" s="26" t="s">
        <v>17</v>
      </c>
      <c r="C14" s="10">
        <v>1</v>
      </c>
      <c r="D14" s="52" t="s">
        <v>39</v>
      </c>
      <c r="E14" s="10" t="s">
        <v>39</v>
      </c>
      <c r="F14" s="10" t="s">
        <v>3</v>
      </c>
      <c r="G14" s="10">
        <v>0</v>
      </c>
      <c r="H14" s="10">
        <v>0</v>
      </c>
      <c r="I14" s="25">
        <v>105</v>
      </c>
      <c r="J14" s="25">
        <v>0</v>
      </c>
      <c r="K14" s="25">
        <v>0</v>
      </c>
      <c r="L14" s="25">
        <v>0</v>
      </c>
      <c r="M14" s="25">
        <v>0</v>
      </c>
      <c r="N14" s="25">
        <v>0</v>
      </c>
      <c r="O14" s="25"/>
      <c r="P14" s="25">
        <v>0</v>
      </c>
      <c r="Q14" s="25">
        <f>SUM(G14:P14)</f>
        <v>105</v>
      </c>
      <c r="R14" s="25">
        <v>0</v>
      </c>
      <c r="S14" s="25">
        <v>0</v>
      </c>
      <c r="T14" s="25">
        <v>105</v>
      </c>
      <c r="U14" s="25">
        <v>0</v>
      </c>
      <c r="V14" s="25">
        <v>0</v>
      </c>
      <c r="W14" s="25"/>
      <c r="X14" s="26" t="s">
        <v>42</v>
      </c>
      <c r="Y14" s="25"/>
      <c r="Z14" s="25">
        <v>105</v>
      </c>
    </row>
    <row r="15" spans="1:26" ht="30">
      <c r="A15" s="25">
        <v>13</v>
      </c>
      <c r="B15" s="26" t="s">
        <v>57</v>
      </c>
      <c r="C15" s="10">
        <v>4</v>
      </c>
      <c r="D15" s="52" t="s">
        <v>39</v>
      </c>
      <c r="E15" s="10" t="s">
        <v>40</v>
      </c>
      <c r="F15" s="10" t="s">
        <v>3</v>
      </c>
      <c r="G15" s="10">
        <v>27</v>
      </c>
      <c r="H15" s="10">
        <v>0</v>
      </c>
      <c r="I15" s="25">
        <v>0</v>
      </c>
      <c r="J15" s="25">
        <v>2</v>
      </c>
      <c r="K15" s="25">
        <v>0</v>
      </c>
      <c r="L15" s="25">
        <v>14</v>
      </c>
      <c r="M15" s="25">
        <v>0</v>
      </c>
      <c r="N15" s="25">
        <v>0</v>
      </c>
      <c r="O15" s="25"/>
      <c r="P15" s="25">
        <v>0</v>
      </c>
      <c r="Q15" s="25">
        <v>43</v>
      </c>
      <c r="R15" s="25">
        <v>0</v>
      </c>
      <c r="S15" s="25">
        <v>4</v>
      </c>
      <c r="T15" s="25">
        <v>27</v>
      </c>
      <c r="U15" s="25">
        <v>11</v>
      </c>
      <c r="V15" s="25">
        <v>0</v>
      </c>
      <c r="W15" s="25"/>
      <c r="X15" s="26" t="s">
        <v>61</v>
      </c>
      <c r="Y15" s="25"/>
      <c r="Z15" s="25">
        <v>172</v>
      </c>
    </row>
    <row r="16" spans="1:26" ht="45">
      <c r="A16" s="25">
        <v>14</v>
      </c>
      <c r="B16" s="26" t="s">
        <v>58</v>
      </c>
      <c r="C16" s="10">
        <v>3</v>
      </c>
      <c r="D16" s="52" t="s">
        <v>59</v>
      </c>
      <c r="E16" s="10" t="s">
        <v>60</v>
      </c>
      <c r="F16" s="10" t="s">
        <v>34</v>
      </c>
      <c r="G16" s="10">
        <v>51</v>
      </c>
      <c r="H16" s="10">
        <v>0</v>
      </c>
      <c r="I16" s="25">
        <v>0</v>
      </c>
      <c r="J16" s="25">
        <v>0</v>
      </c>
      <c r="K16" s="25">
        <v>0</v>
      </c>
      <c r="L16" s="25">
        <v>0</v>
      </c>
      <c r="M16" s="25">
        <v>0</v>
      </c>
      <c r="N16" s="25">
        <v>0</v>
      </c>
      <c r="O16" s="25"/>
      <c r="P16" s="25">
        <v>0</v>
      </c>
      <c r="Q16" s="25">
        <v>51</v>
      </c>
      <c r="R16" s="25">
        <v>0</v>
      </c>
      <c r="S16" s="25">
        <v>0</v>
      </c>
      <c r="T16" s="25">
        <v>51</v>
      </c>
      <c r="U16" s="25">
        <v>0</v>
      </c>
      <c r="V16" s="25">
        <v>0</v>
      </c>
      <c r="W16" s="10" t="s">
        <v>208</v>
      </c>
      <c r="X16" s="26" t="s">
        <v>209</v>
      </c>
      <c r="Y16" s="25"/>
      <c r="Z16" s="25">
        <v>153</v>
      </c>
    </row>
    <row r="17" spans="1:26" ht="30">
      <c r="A17" s="25">
        <v>15</v>
      </c>
      <c r="B17" s="26" t="s">
        <v>78</v>
      </c>
      <c r="C17" s="10">
        <v>2</v>
      </c>
      <c r="D17" s="52" t="s">
        <v>60</v>
      </c>
      <c r="E17" s="10" t="s">
        <v>79</v>
      </c>
      <c r="F17" s="10" t="s">
        <v>34</v>
      </c>
      <c r="G17" s="10">
        <v>10</v>
      </c>
      <c r="H17" s="10">
        <v>0</v>
      </c>
      <c r="I17" s="25">
        <v>0</v>
      </c>
      <c r="J17" s="25">
        <v>0</v>
      </c>
      <c r="K17" s="25">
        <v>0</v>
      </c>
      <c r="L17" s="25">
        <v>0</v>
      </c>
      <c r="M17" s="25">
        <v>0</v>
      </c>
      <c r="N17" s="25">
        <v>0</v>
      </c>
      <c r="O17" s="25"/>
      <c r="P17" s="25">
        <v>0</v>
      </c>
      <c r="Q17" s="25">
        <v>10</v>
      </c>
      <c r="R17" s="25">
        <v>0</v>
      </c>
      <c r="S17" s="25">
        <v>0</v>
      </c>
      <c r="T17" s="25">
        <v>0</v>
      </c>
      <c r="U17" s="25">
        <v>0</v>
      </c>
      <c r="V17" s="25">
        <v>10</v>
      </c>
      <c r="W17" s="25"/>
      <c r="X17" s="26" t="s">
        <v>80</v>
      </c>
      <c r="Y17" s="25"/>
      <c r="Z17" s="25">
        <v>20</v>
      </c>
    </row>
    <row r="18" spans="1:26" ht="30">
      <c r="A18" s="25">
        <v>16</v>
      </c>
      <c r="B18" s="26" t="s">
        <v>81</v>
      </c>
      <c r="C18" s="10">
        <v>1</v>
      </c>
      <c r="D18" s="52" t="s">
        <v>82</v>
      </c>
      <c r="E18" s="10" t="s">
        <v>82</v>
      </c>
      <c r="F18" s="10" t="s">
        <v>34</v>
      </c>
      <c r="G18" s="10">
        <v>13</v>
      </c>
      <c r="H18" s="10">
        <v>0</v>
      </c>
      <c r="I18" s="25">
        <v>0</v>
      </c>
      <c r="J18" s="25">
        <v>0</v>
      </c>
      <c r="K18" s="25">
        <v>0</v>
      </c>
      <c r="L18" s="25">
        <v>0</v>
      </c>
      <c r="M18" s="25">
        <v>0</v>
      </c>
      <c r="N18" s="25">
        <v>0</v>
      </c>
      <c r="O18" s="25"/>
      <c r="P18" s="25">
        <v>0</v>
      </c>
      <c r="Q18" s="25">
        <f t="shared" ref="Q18:Q33" si="0">SUM(G18:P18)</f>
        <v>13</v>
      </c>
      <c r="R18" s="25">
        <v>5</v>
      </c>
      <c r="S18" s="25">
        <v>0</v>
      </c>
      <c r="T18" s="25">
        <v>6</v>
      </c>
      <c r="U18" s="25">
        <v>0</v>
      </c>
      <c r="V18" s="25">
        <v>2</v>
      </c>
      <c r="W18" s="25"/>
      <c r="X18" s="26" t="s">
        <v>83</v>
      </c>
      <c r="Y18" s="25"/>
      <c r="Z18" s="25">
        <v>13</v>
      </c>
    </row>
    <row r="19" spans="1:26">
      <c r="A19" s="25">
        <v>17</v>
      </c>
      <c r="B19" s="26" t="s">
        <v>86</v>
      </c>
      <c r="C19" s="10">
        <v>1</v>
      </c>
      <c r="D19" s="52" t="s">
        <v>85</v>
      </c>
      <c r="E19" s="10" t="s">
        <v>85</v>
      </c>
      <c r="F19" s="10" t="s">
        <v>3</v>
      </c>
      <c r="G19" s="10">
        <v>26</v>
      </c>
      <c r="H19" s="10">
        <v>0</v>
      </c>
      <c r="I19" s="25">
        <v>0</v>
      </c>
      <c r="J19" s="25">
        <v>0</v>
      </c>
      <c r="K19" s="25">
        <v>0</v>
      </c>
      <c r="L19" s="25">
        <v>0</v>
      </c>
      <c r="M19" s="25">
        <v>0</v>
      </c>
      <c r="N19" s="25">
        <v>0</v>
      </c>
      <c r="O19" s="25"/>
      <c r="P19" s="25">
        <v>0</v>
      </c>
      <c r="Q19" s="25">
        <f t="shared" si="0"/>
        <v>26</v>
      </c>
      <c r="R19" s="25">
        <v>0</v>
      </c>
      <c r="S19" s="25">
        <v>0</v>
      </c>
      <c r="T19" s="25">
        <v>23</v>
      </c>
      <c r="U19" s="25">
        <v>0</v>
      </c>
      <c r="V19" s="25">
        <v>3</v>
      </c>
      <c r="W19" s="25"/>
      <c r="X19" s="26" t="s">
        <v>84</v>
      </c>
      <c r="Y19" s="25"/>
      <c r="Z19" s="25">
        <v>26</v>
      </c>
    </row>
    <row r="20" spans="1:26" ht="30">
      <c r="A20" s="25">
        <v>18</v>
      </c>
      <c r="B20" s="26" t="s">
        <v>255</v>
      </c>
      <c r="C20" s="10">
        <v>1</v>
      </c>
      <c r="D20" s="52" t="s">
        <v>113</v>
      </c>
      <c r="E20" s="10" t="s">
        <v>113</v>
      </c>
      <c r="F20" s="10" t="s">
        <v>34</v>
      </c>
      <c r="G20" s="10">
        <v>0</v>
      </c>
      <c r="H20" s="10">
        <v>0</v>
      </c>
      <c r="I20" s="25">
        <v>0</v>
      </c>
      <c r="J20" s="25">
        <v>0</v>
      </c>
      <c r="K20" s="25">
        <v>0</v>
      </c>
      <c r="L20" s="25">
        <v>0</v>
      </c>
      <c r="M20" s="25">
        <v>0</v>
      </c>
      <c r="N20" s="25">
        <v>0</v>
      </c>
      <c r="O20" s="25"/>
      <c r="P20" s="25">
        <v>8</v>
      </c>
      <c r="Q20" s="25">
        <f t="shared" si="0"/>
        <v>8</v>
      </c>
      <c r="R20" s="25">
        <v>0</v>
      </c>
      <c r="S20" s="25">
        <v>0</v>
      </c>
      <c r="T20" s="25">
        <v>0</v>
      </c>
      <c r="U20" s="25">
        <v>8</v>
      </c>
      <c r="V20" s="25">
        <v>0</v>
      </c>
      <c r="W20" s="25" t="s">
        <v>114</v>
      </c>
      <c r="X20" s="26"/>
      <c r="Y20" s="25"/>
      <c r="Z20" s="25">
        <v>8</v>
      </c>
    </row>
    <row r="21" spans="1:26" ht="30">
      <c r="A21" s="25">
        <v>19</v>
      </c>
      <c r="B21" s="26" t="s">
        <v>54</v>
      </c>
      <c r="C21" s="10">
        <v>0.5</v>
      </c>
      <c r="D21" s="52" t="s">
        <v>118</v>
      </c>
      <c r="E21" s="10" t="s">
        <v>118</v>
      </c>
      <c r="F21" s="10" t="s">
        <v>3</v>
      </c>
      <c r="G21" s="10">
        <v>0</v>
      </c>
      <c r="H21" s="10">
        <v>0</v>
      </c>
      <c r="I21" s="31">
        <v>63</v>
      </c>
      <c r="J21" s="25">
        <v>0</v>
      </c>
      <c r="K21" s="25">
        <v>0</v>
      </c>
      <c r="L21" s="25">
        <v>0</v>
      </c>
      <c r="M21" s="25">
        <v>0</v>
      </c>
      <c r="N21" s="25">
        <v>0</v>
      </c>
      <c r="O21" s="25"/>
      <c r="P21" s="25">
        <v>0</v>
      </c>
      <c r="Q21" s="25">
        <f t="shared" si="0"/>
        <v>63</v>
      </c>
      <c r="R21" s="25">
        <v>0</v>
      </c>
      <c r="S21" s="25">
        <v>0</v>
      </c>
      <c r="T21" s="31">
        <v>63</v>
      </c>
      <c r="U21" s="25">
        <v>0</v>
      </c>
      <c r="V21" s="25">
        <v>0</v>
      </c>
      <c r="W21" s="25"/>
      <c r="X21" s="32" t="s">
        <v>42</v>
      </c>
      <c r="Y21" s="25"/>
      <c r="Z21" s="33">
        <v>31.5</v>
      </c>
    </row>
    <row r="22" spans="1:26" ht="30">
      <c r="A22" s="25">
        <v>20</v>
      </c>
      <c r="B22" s="26" t="s">
        <v>54</v>
      </c>
      <c r="C22" s="10">
        <v>0.5</v>
      </c>
      <c r="D22" s="52" t="s">
        <v>118</v>
      </c>
      <c r="E22" s="10" t="s">
        <v>118</v>
      </c>
      <c r="F22" s="10" t="s">
        <v>3</v>
      </c>
      <c r="G22" s="10">
        <v>0</v>
      </c>
      <c r="H22" s="10">
        <v>0</v>
      </c>
      <c r="I22" s="31">
        <v>64</v>
      </c>
      <c r="J22" s="25">
        <v>0</v>
      </c>
      <c r="K22" s="25">
        <v>0</v>
      </c>
      <c r="L22" s="25">
        <v>0</v>
      </c>
      <c r="M22" s="25">
        <v>0</v>
      </c>
      <c r="N22" s="25">
        <v>0</v>
      </c>
      <c r="O22" s="25"/>
      <c r="P22" s="25">
        <v>0</v>
      </c>
      <c r="Q22" s="25">
        <f t="shared" si="0"/>
        <v>64</v>
      </c>
      <c r="R22" s="25">
        <v>0</v>
      </c>
      <c r="S22" s="25">
        <v>0</v>
      </c>
      <c r="T22" s="31">
        <v>64</v>
      </c>
      <c r="U22" s="25">
        <v>0</v>
      </c>
      <c r="V22" s="25">
        <v>0</v>
      </c>
      <c r="W22" s="25"/>
      <c r="X22" s="32" t="s">
        <v>42</v>
      </c>
      <c r="Y22" s="25"/>
      <c r="Z22" s="33">
        <v>32</v>
      </c>
    </row>
    <row r="23" spans="1:26" ht="110.25">
      <c r="A23" s="25">
        <v>21</v>
      </c>
      <c r="B23" s="26" t="s">
        <v>116</v>
      </c>
      <c r="C23" s="10">
        <v>16</v>
      </c>
      <c r="D23" s="52" t="s">
        <v>119</v>
      </c>
      <c r="E23" s="10" t="s">
        <v>120</v>
      </c>
      <c r="F23" s="10" t="s">
        <v>34</v>
      </c>
      <c r="G23" s="10">
        <v>46</v>
      </c>
      <c r="H23" s="10">
        <v>0</v>
      </c>
      <c r="I23" s="25">
        <v>0</v>
      </c>
      <c r="J23" s="25">
        <v>0</v>
      </c>
      <c r="K23" s="25">
        <v>0</v>
      </c>
      <c r="L23" s="25">
        <v>0</v>
      </c>
      <c r="M23" s="25">
        <v>0</v>
      </c>
      <c r="N23" s="25">
        <v>0</v>
      </c>
      <c r="O23" s="25"/>
      <c r="P23" s="25">
        <v>0</v>
      </c>
      <c r="Q23" s="25">
        <f t="shared" si="0"/>
        <v>46</v>
      </c>
      <c r="R23" s="25">
        <v>0</v>
      </c>
      <c r="S23" s="25">
        <v>0</v>
      </c>
      <c r="T23" s="25">
        <v>46</v>
      </c>
      <c r="U23" s="25">
        <v>0</v>
      </c>
      <c r="V23" s="25">
        <v>0</v>
      </c>
      <c r="W23" s="34" t="s">
        <v>122</v>
      </c>
      <c r="X23" s="32" t="s">
        <v>155</v>
      </c>
      <c r="Y23" s="25"/>
      <c r="Z23" s="33">
        <v>736</v>
      </c>
    </row>
    <row r="24" spans="1:26" ht="110.25">
      <c r="A24" s="25">
        <v>22</v>
      </c>
      <c r="B24" s="26" t="s">
        <v>117</v>
      </c>
      <c r="C24" s="10">
        <v>5</v>
      </c>
      <c r="D24" s="52" t="s">
        <v>121</v>
      </c>
      <c r="E24" s="10" t="s">
        <v>188</v>
      </c>
      <c r="F24" s="10" t="s">
        <v>34</v>
      </c>
      <c r="G24" s="10">
        <v>19</v>
      </c>
      <c r="H24" s="10">
        <v>0</v>
      </c>
      <c r="I24" s="25">
        <v>0</v>
      </c>
      <c r="J24" s="25">
        <v>0</v>
      </c>
      <c r="K24" s="25">
        <v>0</v>
      </c>
      <c r="L24" s="25">
        <v>0</v>
      </c>
      <c r="M24" s="25">
        <v>0</v>
      </c>
      <c r="N24" s="25">
        <v>0</v>
      </c>
      <c r="O24" s="25"/>
      <c r="P24" s="25">
        <v>0</v>
      </c>
      <c r="Q24" s="25">
        <f t="shared" si="0"/>
        <v>19</v>
      </c>
      <c r="R24" s="25">
        <v>19</v>
      </c>
      <c r="S24" s="25">
        <v>0</v>
      </c>
      <c r="T24" s="25">
        <v>0</v>
      </c>
      <c r="U24" s="25">
        <v>0</v>
      </c>
      <c r="V24" s="25">
        <v>0</v>
      </c>
      <c r="W24" s="34" t="s">
        <v>172</v>
      </c>
      <c r="X24" s="35" t="s">
        <v>173</v>
      </c>
      <c r="Y24" s="25"/>
      <c r="Z24" s="25">
        <v>95</v>
      </c>
    </row>
    <row r="25" spans="1:26" ht="30">
      <c r="A25" s="25">
        <v>23</v>
      </c>
      <c r="B25" s="26" t="s">
        <v>54</v>
      </c>
      <c r="C25" s="10">
        <v>0.5</v>
      </c>
      <c r="D25" s="52" t="s">
        <v>178</v>
      </c>
      <c r="E25" s="10" t="s">
        <v>178</v>
      </c>
      <c r="F25" s="10" t="s">
        <v>3</v>
      </c>
      <c r="G25" s="10">
        <v>83</v>
      </c>
      <c r="H25" s="25">
        <v>0</v>
      </c>
      <c r="I25" s="25">
        <v>0</v>
      </c>
      <c r="J25" s="25">
        <v>0</v>
      </c>
      <c r="K25" s="25">
        <v>0</v>
      </c>
      <c r="L25" s="25">
        <v>0</v>
      </c>
      <c r="M25" s="25">
        <v>0</v>
      </c>
      <c r="N25" s="25">
        <v>0</v>
      </c>
      <c r="O25" s="25"/>
      <c r="P25" s="25">
        <v>0</v>
      </c>
      <c r="Q25" s="25">
        <f t="shared" si="0"/>
        <v>83</v>
      </c>
      <c r="R25" s="25">
        <v>0</v>
      </c>
      <c r="S25" s="25">
        <v>0</v>
      </c>
      <c r="T25" s="25">
        <v>83</v>
      </c>
      <c r="U25" s="25">
        <v>0</v>
      </c>
      <c r="V25" s="25">
        <v>0</v>
      </c>
      <c r="W25" s="25"/>
      <c r="X25" s="26" t="s">
        <v>47</v>
      </c>
      <c r="Y25" s="25"/>
      <c r="Z25" s="25">
        <f>83/2</f>
        <v>41.5</v>
      </c>
    </row>
    <row r="26" spans="1:26" ht="30">
      <c r="A26" s="25">
        <v>24</v>
      </c>
      <c r="B26" s="26" t="s">
        <v>54</v>
      </c>
      <c r="C26" s="10">
        <v>0.5</v>
      </c>
      <c r="D26" s="52" t="s">
        <v>178</v>
      </c>
      <c r="E26" s="10" t="s">
        <v>178</v>
      </c>
      <c r="F26" s="10" t="s">
        <v>3</v>
      </c>
      <c r="G26" s="10">
        <v>56</v>
      </c>
      <c r="H26" s="25">
        <v>0</v>
      </c>
      <c r="I26" s="25">
        <v>0</v>
      </c>
      <c r="J26" s="25">
        <v>0</v>
      </c>
      <c r="K26" s="25">
        <v>0</v>
      </c>
      <c r="L26" s="25">
        <v>0</v>
      </c>
      <c r="M26" s="25">
        <v>0</v>
      </c>
      <c r="N26" s="25">
        <v>0</v>
      </c>
      <c r="O26" s="25"/>
      <c r="P26" s="25">
        <v>0</v>
      </c>
      <c r="Q26" s="25">
        <f t="shared" si="0"/>
        <v>56</v>
      </c>
      <c r="R26" s="25">
        <v>0</v>
      </c>
      <c r="S26" s="25">
        <v>0</v>
      </c>
      <c r="T26" s="25">
        <v>56</v>
      </c>
      <c r="U26" s="25">
        <v>0</v>
      </c>
      <c r="V26" s="25">
        <v>0</v>
      </c>
      <c r="W26" s="25"/>
      <c r="X26" s="26" t="s">
        <v>47</v>
      </c>
      <c r="Y26" s="25"/>
      <c r="Z26" s="25">
        <f>56/2</f>
        <v>28</v>
      </c>
    </row>
    <row r="27" spans="1:26" ht="225">
      <c r="A27" s="25">
        <v>25</v>
      </c>
      <c r="B27" s="26" t="s">
        <v>364</v>
      </c>
      <c r="C27" s="10">
        <v>67</v>
      </c>
      <c r="D27" s="52" t="s">
        <v>147</v>
      </c>
      <c r="E27" s="10" t="s">
        <v>148</v>
      </c>
      <c r="F27" s="10" t="s">
        <v>34</v>
      </c>
      <c r="G27" s="10">
        <v>51</v>
      </c>
      <c r="H27" s="10">
        <v>0</v>
      </c>
      <c r="I27" s="25">
        <v>0</v>
      </c>
      <c r="J27" s="25">
        <v>0</v>
      </c>
      <c r="K27" s="25">
        <v>0</v>
      </c>
      <c r="L27" s="25">
        <v>0</v>
      </c>
      <c r="M27" s="25">
        <v>0</v>
      </c>
      <c r="N27" s="25">
        <v>0</v>
      </c>
      <c r="O27" s="25"/>
      <c r="P27" s="25">
        <v>0</v>
      </c>
      <c r="Q27" s="25">
        <f t="shared" si="0"/>
        <v>51</v>
      </c>
      <c r="R27" s="25">
        <v>0</v>
      </c>
      <c r="S27" s="25">
        <v>0</v>
      </c>
      <c r="T27" s="25">
        <v>51</v>
      </c>
      <c r="U27" s="25">
        <v>0</v>
      </c>
      <c r="V27" s="25">
        <v>0</v>
      </c>
      <c r="W27" s="34" t="s">
        <v>206</v>
      </c>
      <c r="X27" s="26" t="s">
        <v>207</v>
      </c>
      <c r="Y27" s="25"/>
      <c r="Z27" s="25">
        <f>51*67</f>
        <v>3417</v>
      </c>
    </row>
    <row r="28" spans="1:26" ht="30">
      <c r="A28" s="25">
        <v>26</v>
      </c>
      <c r="B28" s="26" t="s">
        <v>54</v>
      </c>
      <c r="C28" s="10">
        <v>0.5</v>
      </c>
      <c r="D28" s="52" t="s">
        <v>189</v>
      </c>
      <c r="E28" s="10" t="s">
        <v>189</v>
      </c>
      <c r="F28" s="10" t="s">
        <v>3</v>
      </c>
      <c r="G28" s="31">
        <v>74</v>
      </c>
      <c r="H28" s="10">
        <v>0</v>
      </c>
      <c r="I28" s="10">
        <v>0</v>
      </c>
      <c r="J28" s="10">
        <v>0</v>
      </c>
      <c r="K28" s="10">
        <v>0</v>
      </c>
      <c r="L28" s="10">
        <v>0</v>
      </c>
      <c r="M28" s="10">
        <v>0</v>
      </c>
      <c r="N28" s="10">
        <v>0</v>
      </c>
      <c r="O28" s="10"/>
      <c r="P28" s="10">
        <v>0</v>
      </c>
      <c r="Q28" s="25">
        <f t="shared" si="0"/>
        <v>74</v>
      </c>
      <c r="R28" s="25">
        <v>0</v>
      </c>
      <c r="S28" s="25">
        <v>0</v>
      </c>
      <c r="T28" s="25">
        <v>74</v>
      </c>
      <c r="U28" s="25">
        <v>0</v>
      </c>
      <c r="V28" s="25">
        <v>0</v>
      </c>
      <c r="W28" s="25"/>
      <c r="X28" s="32" t="s">
        <v>47</v>
      </c>
      <c r="Y28" s="25"/>
      <c r="Z28" s="25">
        <v>37</v>
      </c>
    </row>
    <row r="29" spans="1:26" ht="30">
      <c r="A29" s="24">
        <v>27</v>
      </c>
      <c r="B29" s="26" t="s">
        <v>54</v>
      </c>
      <c r="C29" s="10">
        <v>0.5</v>
      </c>
      <c r="D29" s="52" t="s">
        <v>189</v>
      </c>
      <c r="E29" s="10" t="s">
        <v>189</v>
      </c>
      <c r="F29" s="10" t="s">
        <v>3</v>
      </c>
      <c r="G29" s="31">
        <v>66</v>
      </c>
      <c r="H29" s="10">
        <v>0</v>
      </c>
      <c r="I29" s="10">
        <v>0</v>
      </c>
      <c r="J29" s="10">
        <v>0</v>
      </c>
      <c r="K29" s="10">
        <v>0</v>
      </c>
      <c r="L29" s="10">
        <v>0</v>
      </c>
      <c r="M29" s="10">
        <v>0</v>
      </c>
      <c r="N29" s="10">
        <v>0</v>
      </c>
      <c r="O29" s="10"/>
      <c r="P29" s="10">
        <v>0</v>
      </c>
      <c r="Q29" s="25">
        <f t="shared" si="0"/>
        <v>66</v>
      </c>
      <c r="R29" s="25">
        <v>0</v>
      </c>
      <c r="S29" s="25">
        <v>0</v>
      </c>
      <c r="T29" s="25">
        <v>66</v>
      </c>
      <c r="U29" s="25">
        <v>0</v>
      </c>
      <c r="V29" s="25">
        <v>0</v>
      </c>
      <c r="W29" s="25"/>
      <c r="X29" s="32" t="s">
        <v>47</v>
      </c>
      <c r="Y29" s="25"/>
      <c r="Z29" s="25">
        <v>33</v>
      </c>
    </row>
    <row r="30" spans="1:26" ht="30">
      <c r="A30" s="25">
        <v>28</v>
      </c>
      <c r="B30" s="26" t="s">
        <v>54</v>
      </c>
      <c r="C30" s="10">
        <v>0.5</v>
      </c>
      <c r="D30" s="52" t="s">
        <v>190</v>
      </c>
      <c r="E30" s="10" t="s">
        <v>190</v>
      </c>
      <c r="F30" s="10" t="s">
        <v>3</v>
      </c>
      <c r="G30" s="31">
        <v>57</v>
      </c>
      <c r="H30" s="10">
        <v>0</v>
      </c>
      <c r="I30" s="10">
        <v>0</v>
      </c>
      <c r="J30" s="10">
        <v>0</v>
      </c>
      <c r="K30" s="10">
        <v>0</v>
      </c>
      <c r="L30" s="10">
        <v>0</v>
      </c>
      <c r="M30" s="10">
        <v>0</v>
      </c>
      <c r="N30" s="10">
        <v>0</v>
      </c>
      <c r="O30" s="10"/>
      <c r="P30" s="10">
        <v>0</v>
      </c>
      <c r="Q30" s="25">
        <f t="shared" si="0"/>
        <v>57</v>
      </c>
      <c r="R30" s="25">
        <v>0</v>
      </c>
      <c r="S30" s="25">
        <v>0</v>
      </c>
      <c r="T30" s="31">
        <v>57</v>
      </c>
      <c r="U30" s="25">
        <v>0</v>
      </c>
      <c r="V30" s="25">
        <v>0</v>
      </c>
      <c r="W30" s="25"/>
      <c r="X30" s="32" t="s">
        <v>47</v>
      </c>
      <c r="Y30" s="25"/>
      <c r="Z30" s="25">
        <f>T30/2</f>
        <v>28.5</v>
      </c>
    </row>
    <row r="31" spans="1:26" ht="30">
      <c r="A31" s="24">
        <v>29</v>
      </c>
      <c r="B31" s="36" t="s">
        <v>54</v>
      </c>
      <c r="C31" s="37">
        <v>0.5</v>
      </c>
      <c r="D31" s="71" t="s">
        <v>190</v>
      </c>
      <c r="E31" s="37" t="s">
        <v>190</v>
      </c>
      <c r="F31" s="37" t="s">
        <v>3</v>
      </c>
      <c r="G31" s="38">
        <v>95</v>
      </c>
      <c r="H31" s="37">
        <v>0</v>
      </c>
      <c r="I31" s="37">
        <v>0</v>
      </c>
      <c r="J31" s="37">
        <v>0</v>
      </c>
      <c r="K31" s="37">
        <v>0</v>
      </c>
      <c r="L31" s="37">
        <v>0</v>
      </c>
      <c r="M31" s="37">
        <v>0</v>
      </c>
      <c r="N31" s="37">
        <v>0</v>
      </c>
      <c r="O31" s="37"/>
      <c r="P31" s="37">
        <v>0</v>
      </c>
      <c r="Q31" s="39">
        <f t="shared" si="0"/>
        <v>95</v>
      </c>
      <c r="R31" s="39">
        <v>0</v>
      </c>
      <c r="S31" s="39">
        <v>0</v>
      </c>
      <c r="T31" s="38">
        <v>95</v>
      </c>
      <c r="U31" s="39">
        <v>0</v>
      </c>
      <c r="V31" s="39">
        <v>0</v>
      </c>
      <c r="W31" s="39"/>
      <c r="X31" s="40" t="s">
        <v>47</v>
      </c>
      <c r="Y31" s="39"/>
      <c r="Z31" s="39">
        <f>T31/2</f>
        <v>47.5</v>
      </c>
    </row>
    <row r="32" spans="1:26" ht="45">
      <c r="A32" s="25">
        <v>30</v>
      </c>
      <c r="B32" s="26" t="s">
        <v>191</v>
      </c>
      <c r="C32" s="10">
        <v>0.5</v>
      </c>
      <c r="D32" s="52" t="s">
        <v>192</v>
      </c>
      <c r="E32" s="10" t="s">
        <v>192</v>
      </c>
      <c r="F32" s="10" t="s">
        <v>3</v>
      </c>
      <c r="G32" s="10">
        <v>40</v>
      </c>
      <c r="H32" s="10">
        <v>0</v>
      </c>
      <c r="I32" s="25">
        <v>0</v>
      </c>
      <c r="J32" s="10">
        <v>0</v>
      </c>
      <c r="K32" s="10">
        <v>0</v>
      </c>
      <c r="L32" s="10">
        <v>0</v>
      </c>
      <c r="M32" s="10">
        <v>0</v>
      </c>
      <c r="N32" s="10">
        <v>0</v>
      </c>
      <c r="O32" s="10"/>
      <c r="P32" s="10">
        <v>0</v>
      </c>
      <c r="Q32" s="25">
        <f t="shared" si="0"/>
        <v>40</v>
      </c>
      <c r="R32" s="25">
        <v>6</v>
      </c>
      <c r="S32" s="25">
        <v>0</v>
      </c>
      <c r="T32" s="25">
        <v>34</v>
      </c>
      <c r="U32" s="25">
        <v>0</v>
      </c>
      <c r="V32" s="25">
        <v>0</v>
      </c>
      <c r="W32" s="41" t="s">
        <v>193</v>
      </c>
      <c r="X32" s="42"/>
      <c r="Y32" s="25"/>
      <c r="Z32" s="25">
        <v>20</v>
      </c>
    </row>
    <row r="33" spans="1:35" ht="37.5">
      <c r="A33" s="24">
        <v>31</v>
      </c>
      <c r="B33" s="26" t="s">
        <v>194</v>
      </c>
      <c r="C33" s="43">
        <v>1</v>
      </c>
      <c r="D33" s="52" t="s">
        <v>195</v>
      </c>
      <c r="E33" s="10" t="s">
        <v>195</v>
      </c>
      <c r="F33" s="10" t="s">
        <v>34</v>
      </c>
      <c r="G33" s="10">
        <v>0</v>
      </c>
      <c r="H33" s="10">
        <v>0</v>
      </c>
      <c r="I33" s="25">
        <v>0</v>
      </c>
      <c r="J33" s="25">
        <v>41</v>
      </c>
      <c r="K33" s="25">
        <v>0</v>
      </c>
      <c r="L33" s="25">
        <v>0</v>
      </c>
      <c r="M33" s="25">
        <v>0</v>
      </c>
      <c r="N33" s="25">
        <v>0</v>
      </c>
      <c r="O33" s="25"/>
      <c r="P33" s="25">
        <v>0</v>
      </c>
      <c r="Q33" s="25">
        <f t="shared" si="0"/>
        <v>41</v>
      </c>
      <c r="R33" s="25">
        <v>0</v>
      </c>
      <c r="S33" s="25">
        <v>0</v>
      </c>
      <c r="T33" s="25">
        <v>0</v>
      </c>
      <c r="U33" s="25">
        <v>41</v>
      </c>
      <c r="V33" s="25">
        <v>0</v>
      </c>
      <c r="W33" s="41" t="s">
        <v>193</v>
      </c>
      <c r="X33" s="26"/>
      <c r="Y33" s="25"/>
      <c r="Z33" s="25">
        <v>41</v>
      </c>
    </row>
    <row r="34" spans="1:35" s="50" customFormat="1">
      <c r="A34" s="53">
        <v>32</v>
      </c>
      <c r="B34" s="51" t="s">
        <v>196</v>
      </c>
      <c r="C34" s="52">
        <v>1</v>
      </c>
      <c r="D34" s="52" t="s">
        <v>197</v>
      </c>
      <c r="E34" s="52" t="s">
        <v>197</v>
      </c>
      <c r="F34" s="52" t="s">
        <v>34</v>
      </c>
      <c r="G34" s="52">
        <v>89</v>
      </c>
      <c r="H34" s="10">
        <v>0</v>
      </c>
      <c r="I34" s="10">
        <v>0</v>
      </c>
      <c r="J34" s="10">
        <v>0</v>
      </c>
      <c r="K34" s="10">
        <v>0</v>
      </c>
      <c r="L34" s="10">
        <v>0</v>
      </c>
      <c r="M34" s="10">
        <v>0</v>
      </c>
      <c r="N34" s="10">
        <v>0</v>
      </c>
      <c r="O34" s="53">
        <v>122</v>
      </c>
      <c r="P34" s="10">
        <v>0</v>
      </c>
      <c r="Q34" s="53">
        <v>211</v>
      </c>
      <c r="R34" s="53">
        <v>9</v>
      </c>
      <c r="S34" s="53">
        <v>25</v>
      </c>
      <c r="T34" s="53">
        <v>80</v>
      </c>
      <c r="U34" s="53">
        <v>97</v>
      </c>
      <c r="V34" s="53">
        <v>0</v>
      </c>
      <c r="W34" s="53"/>
      <c r="X34" s="51" t="s">
        <v>363</v>
      </c>
      <c r="Y34" s="53"/>
      <c r="Z34" s="53">
        <v>211</v>
      </c>
    </row>
    <row r="35" spans="1:35" ht="30">
      <c r="A35" s="24">
        <v>33</v>
      </c>
      <c r="B35" s="26" t="s">
        <v>198</v>
      </c>
      <c r="C35" s="10">
        <v>0.5</v>
      </c>
      <c r="D35" s="52" t="s">
        <v>201</v>
      </c>
      <c r="E35" s="10" t="s">
        <v>201</v>
      </c>
      <c r="F35" s="10" t="s">
        <v>3</v>
      </c>
      <c r="G35" s="10">
        <v>319</v>
      </c>
      <c r="H35" s="10">
        <v>0</v>
      </c>
      <c r="I35" s="10">
        <v>0</v>
      </c>
      <c r="J35" s="10">
        <v>0</v>
      </c>
      <c r="K35" s="10">
        <v>0</v>
      </c>
      <c r="L35" s="10">
        <v>0</v>
      </c>
      <c r="M35" s="10">
        <v>0</v>
      </c>
      <c r="N35" s="10">
        <v>0</v>
      </c>
      <c r="O35" s="10"/>
      <c r="P35" s="10">
        <v>0</v>
      </c>
      <c r="Q35" s="25">
        <f t="shared" ref="Q35:Q46" si="1">SUM(G35:P35)</f>
        <v>319</v>
      </c>
      <c r="R35" s="25">
        <v>0</v>
      </c>
      <c r="S35" s="25"/>
      <c r="T35" s="10">
        <v>319</v>
      </c>
      <c r="U35" s="25">
        <v>0</v>
      </c>
      <c r="V35" s="25">
        <v>0</v>
      </c>
      <c r="W35" s="25"/>
      <c r="X35" s="32" t="s">
        <v>203</v>
      </c>
      <c r="Y35" s="25"/>
      <c r="Z35" s="25">
        <v>159.5</v>
      </c>
    </row>
    <row r="36" spans="1:35" ht="30">
      <c r="A36" s="25">
        <v>34</v>
      </c>
      <c r="B36" s="26" t="s">
        <v>199</v>
      </c>
      <c r="C36" s="10">
        <v>0.5</v>
      </c>
      <c r="D36" s="52" t="s">
        <v>201</v>
      </c>
      <c r="E36" s="10" t="s">
        <v>201</v>
      </c>
      <c r="F36" s="10" t="s">
        <v>3</v>
      </c>
      <c r="G36" s="10">
        <v>264</v>
      </c>
      <c r="H36" s="10">
        <v>0</v>
      </c>
      <c r="I36" s="10">
        <v>0</v>
      </c>
      <c r="J36" s="10">
        <v>0</v>
      </c>
      <c r="K36" s="10">
        <v>0</v>
      </c>
      <c r="L36" s="10">
        <v>0</v>
      </c>
      <c r="M36" s="10">
        <v>0</v>
      </c>
      <c r="N36" s="10">
        <v>0</v>
      </c>
      <c r="O36" s="10"/>
      <c r="P36" s="10">
        <v>0</v>
      </c>
      <c r="Q36" s="25">
        <f t="shared" si="1"/>
        <v>264</v>
      </c>
      <c r="R36" s="25">
        <v>0</v>
      </c>
      <c r="S36" s="25">
        <v>0</v>
      </c>
      <c r="T36" s="10">
        <v>264</v>
      </c>
      <c r="U36" s="25">
        <v>0</v>
      </c>
      <c r="V36" s="25">
        <v>0</v>
      </c>
      <c r="W36" s="25"/>
      <c r="X36" s="32" t="s">
        <v>204</v>
      </c>
      <c r="Y36" s="25"/>
      <c r="Z36" s="25">
        <v>132</v>
      </c>
    </row>
    <row r="37" spans="1:35" ht="31.5">
      <c r="A37" s="24">
        <v>35</v>
      </c>
      <c r="B37" s="26" t="s">
        <v>200</v>
      </c>
      <c r="C37" s="10">
        <v>0.5</v>
      </c>
      <c r="D37" s="52" t="s">
        <v>202</v>
      </c>
      <c r="E37" s="10" t="s">
        <v>202</v>
      </c>
      <c r="F37" s="10" t="s">
        <v>3</v>
      </c>
      <c r="G37" s="10">
        <v>83</v>
      </c>
      <c r="H37" s="10">
        <v>0</v>
      </c>
      <c r="I37" s="10">
        <v>0</v>
      </c>
      <c r="J37" s="10">
        <v>0</v>
      </c>
      <c r="K37" s="10">
        <v>0</v>
      </c>
      <c r="L37" s="10">
        <v>0</v>
      </c>
      <c r="M37" s="10">
        <v>0</v>
      </c>
      <c r="N37" s="10">
        <v>0</v>
      </c>
      <c r="O37" s="10"/>
      <c r="P37" s="10">
        <v>0</v>
      </c>
      <c r="Q37" s="25">
        <f t="shared" si="1"/>
        <v>83</v>
      </c>
      <c r="R37" s="25">
        <v>15</v>
      </c>
      <c r="S37" s="25">
        <v>0</v>
      </c>
      <c r="T37" s="10">
        <v>68</v>
      </c>
      <c r="U37" s="25">
        <v>0</v>
      </c>
      <c r="V37" s="25">
        <v>0</v>
      </c>
      <c r="W37" s="25"/>
      <c r="X37" s="32" t="s">
        <v>205</v>
      </c>
      <c r="Y37" s="25"/>
      <c r="Z37" s="25">
        <v>41.5</v>
      </c>
    </row>
    <row r="38" spans="1:35" ht="30">
      <c r="A38" s="25">
        <v>36</v>
      </c>
      <c r="B38" s="26" t="s">
        <v>54</v>
      </c>
      <c r="C38" s="10">
        <v>0.5</v>
      </c>
      <c r="D38" s="52" t="s">
        <v>211</v>
      </c>
      <c r="E38" s="10" t="s">
        <v>211</v>
      </c>
      <c r="F38" s="10" t="s">
        <v>210</v>
      </c>
      <c r="G38" s="10">
        <v>50</v>
      </c>
      <c r="H38" s="10">
        <v>0</v>
      </c>
      <c r="I38" s="10">
        <v>0</v>
      </c>
      <c r="J38" s="10">
        <v>0</v>
      </c>
      <c r="K38" s="10">
        <v>0</v>
      </c>
      <c r="L38" s="10">
        <v>0</v>
      </c>
      <c r="M38" s="10">
        <v>0</v>
      </c>
      <c r="N38" s="10">
        <v>0</v>
      </c>
      <c r="O38" s="10"/>
      <c r="P38" s="10">
        <v>0</v>
      </c>
      <c r="Q38" s="25">
        <f t="shared" si="1"/>
        <v>50</v>
      </c>
      <c r="R38" s="25">
        <v>0</v>
      </c>
      <c r="S38" s="25">
        <v>0</v>
      </c>
      <c r="T38" s="25">
        <f>SUM(J38:S38)</f>
        <v>50</v>
      </c>
      <c r="U38" s="25">
        <v>0</v>
      </c>
      <c r="V38" s="25">
        <v>0</v>
      </c>
      <c r="W38" s="25"/>
      <c r="X38" s="32" t="s">
        <v>47</v>
      </c>
      <c r="Y38" s="25"/>
      <c r="Z38" s="25">
        <v>25</v>
      </c>
    </row>
    <row r="39" spans="1:35" ht="30">
      <c r="A39" s="24">
        <v>37</v>
      </c>
      <c r="B39" s="26" t="s">
        <v>54</v>
      </c>
      <c r="C39" s="10">
        <v>0.5</v>
      </c>
      <c r="D39" s="52" t="s">
        <v>211</v>
      </c>
      <c r="E39" s="10" t="s">
        <v>211</v>
      </c>
      <c r="F39" s="10" t="s">
        <v>210</v>
      </c>
      <c r="G39" s="10">
        <v>34</v>
      </c>
      <c r="H39" s="10">
        <v>0</v>
      </c>
      <c r="I39" s="10">
        <v>0</v>
      </c>
      <c r="J39" s="10">
        <v>0</v>
      </c>
      <c r="K39" s="10">
        <v>0</v>
      </c>
      <c r="L39" s="10">
        <v>0</v>
      </c>
      <c r="M39" s="10">
        <v>0</v>
      </c>
      <c r="N39" s="10">
        <v>0</v>
      </c>
      <c r="O39" s="10"/>
      <c r="P39" s="10">
        <v>0</v>
      </c>
      <c r="Q39" s="25">
        <f t="shared" si="1"/>
        <v>34</v>
      </c>
      <c r="R39" s="25">
        <v>0</v>
      </c>
      <c r="S39" s="25">
        <v>0</v>
      </c>
      <c r="T39" s="25">
        <f>SUM(J39:S39)</f>
        <v>34</v>
      </c>
      <c r="U39" s="25">
        <v>0</v>
      </c>
      <c r="V39" s="25">
        <v>0</v>
      </c>
      <c r="W39" s="25"/>
      <c r="X39" s="32" t="s">
        <v>47</v>
      </c>
      <c r="Y39" s="25"/>
      <c r="Z39" s="25">
        <v>17</v>
      </c>
    </row>
    <row r="40" spans="1:35" ht="30">
      <c r="A40" s="25">
        <v>38</v>
      </c>
      <c r="B40" s="26" t="s">
        <v>212</v>
      </c>
      <c r="C40" s="10">
        <v>0.5</v>
      </c>
      <c r="D40" s="52" t="s">
        <v>213</v>
      </c>
      <c r="E40" s="10" t="s">
        <v>213</v>
      </c>
      <c r="F40" s="10" t="s">
        <v>3</v>
      </c>
      <c r="G40" s="10">
        <v>53</v>
      </c>
      <c r="H40" s="10">
        <v>0</v>
      </c>
      <c r="I40" s="25">
        <v>0</v>
      </c>
      <c r="J40" s="25">
        <v>0</v>
      </c>
      <c r="K40" s="25">
        <v>0</v>
      </c>
      <c r="L40" s="25">
        <v>0</v>
      </c>
      <c r="M40" s="25">
        <v>0</v>
      </c>
      <c r="N40" s="25">
        <v>0</v>
      </c>
      <c r="O40" s="25"/>
      <c r="P40" s="25">
        <v>0</v>
      </c>
      <c r="Q40" s="25">
        <f t="shared" si="1"/>
        <v>53</v>
      </c>
      <c r="R40" s="25">
        <v>8</v>
      </c>
      <c r="S40" s="25">
        <v>0</v>
      </c>
      <c r="T40" s="25">
        <v>41</v>
      </c>
      <c r="U40" s="25">
        <v>0</v>
      </c>
      <c r="V40" s="25">
        <v>4</v>
      </c>
      <c r="W40" s="10" t="s">
        <v>222</v>
      </c>
      <c r="X40" s="26"/>
      <c r="Y40" s="25"/>
      <c r="Z40" s="25">
        <v>26.5</v>
      </c>
    </row>
    <row r="41" spans="1:35" ht="36" customHeight="1">
      <c r="A41" s="24">
        <v>39</v>
      </c>
      <c r="B41" s="26" t="s">
        <v>214</v>
      </c>
      <c r="C41" s="10">
        <v>5</v>
      </c>
      <c r="D41" s="52" t="s">
        <v>215</v>
      </c>
      <c r="E41" s="10" t="s">
        <v>148</v>
      </c>
      <c r="F41" s="10" t="s">
        <v>34</v>
      </c>
      <c r="G41" s="10">
        <v>23</v>
      </c>
      <c r="H41" s="10">
        <v>0</v>
      </c>
      <c r="I41" s="25">
        <v>0</v>
      </c>
      <c r="J41" s="25">
        <v>0</v>
      </c>
      <c r="K41" s="25">
        <v>0</v>
      </c>
      <c r="L41" s="25">
        <v>0</v>
      </c>
      <c r="M41" s="25">
        <v>0</v>
      </c>
      <c r="N41" s="25">
        <v>0</v>
      </c>
      <c r="O41" s="25"/>
      <c r="P41" s="25">
        <v>0</v>
      </c>
      <c r="Q41" s="25">
        <f t="shared" si="1"/>
        <v>23</v>
      </c>
      <c r="R41" s="25">
        <v>23</v>
      </c>
      <c r="S41" s="25">
        <v>0</v>
      </c>
      <c r="T41" s="25">
        <v>0</v>
      </c>
      <c r="U41" s="25">
        <v>0</v>
      </c>
      <c r="V41" s="25">
        <v>0</v>
      </c>
      <c r="W41" s="34" t="s">
        <v>223</v>
      </c>
      <c r="X41" s="34" t="s">
        <v>224</v>
      </c>
      <c r="Y41" s="25"/>
      <c r="Z41" s="25">
        <v>115</v>
      </c>
    </row>
    <row r="42" spans="1:35" ht="36.75" customHeight="1">
      <c r="A42" s="25">
        <v>40</v>
      </c>
      <c r="B42" s="26" t="s">
        <v>216</v>
      </c>
      <c r="C42" s="10">
        <v>24</v>
      </c>
      <c r="D42" s="52" t="s">
        <v>215</v>
      </c>
      <c r="E42" s="10" t="s">
        <v>221</v>
      </c>
      <c r="F42" s="10" t="s">
        <v>34</v>
      </c>
      <c r="G42" s="10">
        <v>79</v>
      </c>
      <c r="H42" s="10">
        <v>0</v>
      </c>
      <c r="I42" s="25">
        <v>0</v>
      </c>
      <c r="J42" s="25">
        <v>0</v>
      </c>
      <c r="K42" s="25">
        <v>0</v>
      </c>
      <c r="L42" s="25">
        <v>0</v>
      </c>
      <c r="M42" s="25">
        <v>0</v>
      </c>
      <c r="N42" s="25">
        <v>0</v>
      </c>
      <c r="O42" s="25"/>
      <c r="P42" s="25">
        <v>0</v>
      </c>
      <c r="Q42" s="25">
        <f t="shared" si="1"/>
        <v>79</v>
      </c>
      <c r="R42" s="25">
        <v>0</v>
      </c>
      <c r="S42" s="25">
        <v>0</v>
      </c>
      <c r="T42" s="25">
        <v>0</v>
      </c>
      <c r="U42" s="25">
        <v>0</v>
      </c>
      <c r="V42" s="25">
        <v>79</v>
      </c>
      <c r="W42" s="34" t="s">
        <v>225</v>
      </c>
      <c r="X42" s="26"/>
      <c r="Y42" s="25"/>
      <c r="Z42" s="25">
        <f>79*24</f>
        <v>1896</v>
      </c>
    </row>
    <row r="43" spans="1:35" ht="30">
      <c r="A43" s="24">
        <v>41</v>
      </c>
      <c r="B43" s="26" t="s">
        <v>217</v>
      </c>
      <c r="C43" s="10">
        <v>0.5</v>
      </c>
      <c r="D43" s="52" t="s">
        <v>218</v>
      </c>
      <c r="E43" s="10" t="s">
        <v>218</v>
      </c>
      <c r="F43" s="10" t="s">
        <v>3</v>
      </c>
      <c r="G43" s="10">
        <v>19</v>
      </c>
      <c r="H43" s="10">
        <v>0</v>
      </c>
      <c r="I43" s="25">
        <v>0</v>
      </c>
      <c r="J43" s="25">
        <v>0</v>
      </c>
      <c r="K43" s="25">
        <v>0</v>
      </c>
      <c r="L43" s="25">
        <v>0</v>
      </c>
      <c r="M43" s="25">
        <v>0</v>
      </c>
      <c r="N43" s="25">
        <v>0</v>
      </c>
      <c r="O43" s="25"/>
      <c r="P43" s="25">
        <v>0</v>
      </c>
      <c r="Q43" s="25">
        <f t="shared" si="1"/>
        <v>19</v>
      </c>
      <c r="R43" s="25">
        <v>4</v>
      </c>
      <c r="S43" s="25">
        <v>0</v>
      </c>
      <c r="T43" s="25">
        <v>10</v>
      </c>
      <c r="U43" s="25">
        <v>0</v>
      </c>
      <c r="V43" s="25">
        <v>5</v>
      </c>
      <c r="W43" s="25"/>
      <c r="X43" s="34" t="s">
        <v>226</v>
      </c>
      <c r="Y43" s="25"/>
      <c r="Z43" s="25">
        <v>9.5</v>
      </c>
    </row>
    <row r="44" spans="1:35" ht="31.5">
      <c r="A44" s="25">
        <v>42</v>
      </c>
      <c r="B44" s="26" t="s">
        <v>219</v>
      </c>
      <c r="C44" s="10">
        <v>0.5</v>
      </c>
      <c r="D44" s="52" t="s">
        <v>220</v>
      </c>
      <c r="E44" s="10" t="s">
        <v>220</v>
      </c>
      <c r="F44" s="10" t="s">
        <v>3</v>
      </c>
      <c r="G44" s="10">
        <v>28</v>
      </c>
      <c r="H44" s="10">
        <v>0</v>
      </c>
      <c r="I44" s="25">
        <v>0</v>
      </c>
      <c r="J44" s="25">
        <v>0</v>
      </c>
      <c r="K44" s="25">
        <v>0</v>
      </c>
      <c r="L44" s="25">
        <v>0</v>
      </c>
      <c r="M44" s="25">
        <v>0</v>
      </c>
      <c r="N44" s="25">
        <v>0</v>
      </c>
      <c r="O44" s="25"/>
      <c r="P44" s="25">
        <v>0</v>
      </c>
      <c r="Q44" s="25">
        <f t="shared" si="1"/>
        <v>28</v>
      </c>
      <c r="R44" s="25">
        <v>5</v>
      </c>
      <c r="S44" s="25">
        <v>0</v>
      </c>
      <c r="T44" s="25">
        <v>18</v>
      </c>
      <c r="U44" s="25">
        <v>0</v>
      </c>
      <c r="V44" s="25">
        <v>5</v>
      </c>
      <c r="W44" s="25"/>
      <c r="X44" s="34" t="s">
        <v>227</v>
      </c>
      <c r="Y44" s="25"/>
      <c r="Z44" s="25">
        <v>14</v>
      </c>
    </row>
    <row r="45" spans="1:35" ht="45">
      <c r="A45" s="24">
        <v>43</v>
      </c>
      <c r="B45" s="26" t="s">
        <v>256</v>
      </c>
      <c r="C45" s="10">
        <v>0.5</v>
      </c>
      <c r="D45" s="52" t="s">
        <v>258</v>
      </c>
      <c r="E45" s="10" t="s">
        <v>258</v>
      </c>
      <c r="F45" s="10" t="s">
        <v>3</v>
      </c>
      <c r="G45" s="10">
        <v>38</v>
      </c>
      <c r="H45" s="10">
        <v>0</v>
      </c>
      <c r="I45" s="10">
        <v>0</v>
      </c>
      <c r="J45" s="10">
        <v>0</v>
      </c>
      <c r="K45" s="10">
        <v>0</v>
      </c>
      <c r="L45" s="10">
        <v>0</v>
      </c>
      <c r="M45" s="10">
        <v>0</v>
      </c>
      <c r="N45" s="10">
        <v>0</v>
      </c>
      <c r="O45" s="10"/>
      <c r="P45" s="10">
        <v>0</v>
      </c>
      <c r="Q45" s="10">
        <f t="shared" si="1"/>
        <v>38</v>
      </c>
      <c r="R45" s="10">
        <v>2</v>
      </c>
      <c r="S45" s="10">
        <v>0</v>
      </c>
      <c r="T45" s="10">
        <v>33</v>
      </c>
      <c r="U45" s="10">
        <v>0</v>
      </c>
      <c r="V45" s="10">
        <v>3</v>
      </c>
      <c r="W45" s="26" t="s">
        <v>260</v>
      </c>
      <c r="X45" s="26"/>
      <c r="Y45" s="10"/>
      <c r="Z45" s="10">
        <f>Q45*C45</f>
        <v>19</v>
      </c>
      <c r="AI45" s="24">
        <v>8459</v>
      </c>
    </row>
    <row r="46" spans="1:35" ht="30">
      <c r="A46" s="25">
        <v>44</v>
      </c>
      <c r="B46" s="26" t="s">
        <v>257</v>
      </c>
      <c r="C46" s="10">
        <v>0.25</v>
      </c>
      <c r="D46" s="52" t="s">
        <v>259</v>
      </c>
      <c r="E46" s="10" t="s">
        <v>259</v>
      </c>
      <c r="F46" s="10" t="s">
        <v>3</v>
      </c>
      <c r="G46" s="10">
        <v>600</v>
      </c>
      <c r="H46" s="10">
        <v>0</v>
      </c>
      <c r="I46" s="10">
        <v>0</v>
      </c>
      <c r="J46" s="10">
        <v>0</v>
      </c>
      <c r="K46" s="10">
        <v>0</v>
      </c>
      <c r="L46" s="10">
        <v>0</v>
      </c>
      <c r="M46" s="10">
        <v>0</v>
      </c>
      <c r="N46" s="10">
        <v>0</v>
      </c>
      <c r="O46" s="10"/>
      <c r="P46" s="10">
        <v>0</v>
      </c>
      <c r="Q46" s="10">
        <f t="shared" si="1"/>
        <v>600</v>
      </c>
      <c r="R46" s="10">
        <v>83</v>
      </c>
      <c r="S46" s="10">
        <v>0</v>
      </c>
      <c r="T46" s="10">
        <v>385</v>
      </c>
      <c r="U46" s="10">
        <v>0</v>
      </c>
      <c r="V46" s="10">
        <v>132</v>
      </c>
      <c r="W46" s="26"/>
      <c r="X46" s="26" t="s">
        <v>261</v>
      </c>
      <c r="Y46" s="10"/>
      <c r="Z46" s="10">
        <f>Q46*C46</f>
        <v>150</v>
      </c>
    </row>
    <row r="47" spans="1:35" s="50" customFormat="1" ht="30">
      <c r="A47" s="50">
        <v>45</v>
      </c>
      <c r="B47" s="51" t="s">
        <v>262</v>
      </c>
      <c r="C47" s="52">
        <v>2</v>
      </c>
      <c r="D47" s="52" t="s">
        <v>264</v>
      </c>
      <c r="E47" s="52" t="s">
        <v>265</v>
      </c>
      <c r="F47" s="52" t="s">
        <v>263</v>
      </c>
      <c r="G47" s="52">
        <v>11</v>
      </c>
      <c r="H47" s="52">
        <v>0</v>
      </c>
      <c r="I47" s="52">
        <v>0</v>
      </c>
      <c r="J47" s="52">
        <v>0</v>
      </c>
      <c r="K47" s="52">
        <v>0</v>
      </c>
      <c r="L47" s="52">
        <v>0</v>
      </c>
      <c r="M47" s="52">
        <v>0</v>
      </c>
      <c r="N47" s="52">
        <v>0</v>
      </c>
      <c r="O47" s="52"/>
      <c r="P47" s="52">
        <v>0</v>
      </c>
      <c r="Q47" s="52">
        <f t="shared" ref="Q47:Q50" si="2">SUM(G47:P47)</f>
        <v>11</v>
      </c>
      <c r="R47" s="52">
        <v>0</v>
      </c>
      <c r="S47" s="52">
        <v>0</v>
      </c>
      <c r="T47" s="52">
        <v>11</v>
      </c>
      <c r="U47" s="52">
        <v>0</v>
      </c>
      <c r="V47" s="52">
        <v>0</v>
      </c>
      <c r="W47" s="26" t="s">
        <v>284</v>
      </c>
      <c r="X47" s="51"/>
      <c r="Y47" s="52"/>
      <c r="Z47" s="52">
        <f t="shared" ref="Z47:Z53" si="3">Q47*C47</f>
        <v>22</v>
      </c>
    </row>
    <row r="48" spans="1:35" ht="30">
      <c r="A48" s="25">
        <v>46</v>
      </c>
      <c r="B48" s="26" t="s">
        <v>272</v>
      </c>
      <c r="C48" s="10">
        <v>0.5</v>
      </c>
      <c r="D48" s="52" t="s">
        <v>273</v>
      </c>
      <c r="E48" s="10" t="s">
        <v>273</v>
      </c>
      <c r="F48" s="10" t="s">
        <v>3</v>
      </c>
      <c r="G48" s="10">
        <v>55</v>
      </c>
      <c r="H48" s="10">
        <v>0</v>
      </c>
      <c r="I48" s="10">
        <v>0</v>
      </c>
      <c r="J48" s="10">
        <v>0</v>
      </c>
      <c r="K48" s="10">
        <v>0</v>
      </c>
      <c r="L48" s="10">
        <v>0</v>
      </c>
      <c r="M48" s="10">
        <v>0</v>
      </c>
      <c r="N48" s="10">
        <v>0</v>
      </c>
      <c r="O48" s="10"/>
      <c r="P48" s="10">
        <v>0</v>
      </c>
      <c r="Q48" s="10">
        <f t="shared" si="2"/>
        <v>55</v>
      </c>
      <c r="R48" s="10">
        <v>0</v>
      </c>
      <c r="S48" s="10">
        <v>0</v>
      </c>
      <c r="T48" s="10">
        <v>55</v>
      </c>
      <c r="U48" s="10">
        <v>0</v>
      </c>
      <c r="V48" s="10">
        <v>0</v>
      </c>
      <c r="W48" s="26"/>
      <c r="X48" s="26" t="s">
        <v>274</v>
      </c>
      <c r="Y48" s="10"/>
      <c r="Z48" s="10">
        <f t="shared" si="3"/>
        <v>27.5</v>
      </c>
    </row>
    <row r="49" spans="1:26">
      <c r="A49" s="24">
        <v>47</v>
      </c>
      <c r="B49" s="26" t="s">
        <v>278</v>
      </c>
      <c r="C49" s="10">
        <v>0.25</v>
      </c>
      <c r="D49" s="52" t="s">
        <v>279</v>
      </c>
      <c r="E49" s="10" t="s">
        <v>279</v>
      </c>
      <c r="F49" s="10" t="s">
        <v>3</v>
      </c>
      <c r="G49" s="10">
        <v>33</v>
      </c>
      <c r="H49" s="10">
        <v>0</v>
      </c>
      <c r="I49" s="10">
        <v>0</v>
      </c>
      <c r="J49" s="10">
        <v>0</v>
      </c>
      <c r="K49" s="10">
        <v>0</v>
      </c>
      <c r="L49" s="10">
        <v>0</v>
      </c>
      <c r="M49" s="10">
        <v>0</v>
      </c>
      <c r="N49" s="10">
        <v>0</v>
      </c>
      <c r="O49" s="10"/>
      <c r="P49" s="10">
        <v>0</v>
      </c>
      <c r="Q49" s="10">
        <f t="shared" ref="Q49" si="4">SUM(G49:P49)</f>
        <v>33</v>
      </c>
      <c r="R49" s="10">
        <v>7</v>
      </c>
      <c r="S49" s="10">
        <v>0</v>
      </c>
      <c r="T49" s="10">
        <v>26</v>
      </c>
      <c r="U49" s="10">
        <v>0</v>
      </c>
      <c r="V49" s="10">
        <v>0</v>
      </c>
      <c r="W49" s="26"/>
      <c r="X49" s="26" t="s">
        <v>283</v>
      </c>
      <c r="Y49" s="10"/>
      <c r="Z49" s="10">
        <f t="shared" si="3"/>
        <v>8.25</v>
      </c>
    </row>
    <row r="50" spans="1:26" ht="30">
      <c r="A50" s="25">
        <v>48</v>
      </c>
      <c r="B50" s="26" t="s">
        <v>275</v>
      </c>
      <c r="C50" s="10">
        <v>0.5</v>
      </c>
      <c r="D50" s="52" t="s">
        <v>276</v>
      </c>
      <c r="E50" s="10" t="s">
        <v>276</v>
      </c>
      <c r="F50" s="10" t="s">
        <v>3</v>
      </c>
      <c r="G50" s="10">
        <v>15</v>
      </c>
      <c r="H50" s="10">
        <v>0</v>
      </c>
      <c r="I50" s="10">
        <v>0</v>
      </c>
      <c r="J50" s="10">
        <v>0</v>
      </c>
      <c r="K50" s="10">
        <v>0</v>
      </c>
      <c r="L50" s="10">
        <v>0</v>
      </c>
      <c r="M50" s="10">
        <v>0</v>
      </c>
      <c r="N50" s="10">
        <v>0</v>
      </c>
      <c r="O50" s="10"/>
      <c r="P50" s="10">
        <v>0</v>
      </c>
      <c r="Q50" s="10">
        <f t="shared" si="2"/>
        <v>15</v>
      </c>
      <c r="R50" s="10">
        <v>2</v>
      </c>
      <c r="S50" s="10">
        <v>0</v>
      </c>
      <c r="T50" s="10">
        <v>13</v>
      </c>
      <c r="U50" s="10">
        <v>0</v>
      </c>
      <c r="V50" s="10">
        <v>0</v>
      </c>
      <c r="W50" s="26"/>
      <c r="X50" s="26" t="s">
        <v>277</v>
      </c>
      <c r="Y50" s="10"/>
      <c r="Z50" s="10">
        <f t="shared" si="3"/>
        <v>7.5</v>
      </c>
    </row>
    <row r="51" spans="1:26">
      <c r="A51" s="24">
        <v>49</v>
      </c>
      <c r="B51" s="26" t="s">
        <v>280</v>
      </c>
      <c r="C51" s="10">
        <v>0.5</v>
      </c>
      <c r="D51" s="52" t="s">
        <v>281</v>
      </c>
      <c r="E51" s="10" t="s">
        <v>281</v>
      </c>
      <c r="F51" s="10" t="s">
        <v>3</v>
      </c>
      <c r="G51" s="10">
        <v>30</v>
      </c>
      <c r="H51" s="10">
        <v>7</v>
      </c>
      <c r="I51" s="10">
        <v>0</v>
      </c>
      <c r="J51" s="10">
        <v>0</v>
      </c>
      <c r="K51" s="10">
        <v>0</v>
      </c>
      <c r="L51" s="10">
        <v>0</v>
      </c>
      <c r="M51" s="10">
        <v>0</v>
      </c>
      <c r="N51" s="10">
        <v>0</v>
      </c>
      <c r="O51" s="10"/>
      <c r="P51" s="10">
        <v>0</v>
      </c>
      <c r="Q51" s="10">
        <f t="shared" ref="Q51" si="5">SUM(G51:P51)</f>
        <v>37</v>
      </c>
      <c r="R51" s="10">
        <v>0</v>
      </c>
      <c r="S51" s="10">
        <v>0</v>
      </c>
      <c r="T51" s="10">
        <v>33</v>
      </c>
      <c r="U51" s="10">
        <v>0</v>
      </c>
      <c r="V51" s="10">
        <v>4</v>
      </c>
      <c r="W51" s="26"/>
      <c r="X51" s="26" t="s">
        <v>282</v>
      </c>
      <c r="Y51" s="10"/>
      <c r="Z51" s="10">
        <f t="shared" si="3"/>
        <v>18.5</v>
      </c>
    </row>
    <row r="52" spans="1:26" ht="30">
      <c r="A52" s="25">
        <v>50</v>
      </c>
      <c r="B52" s="26" t="s">
        <v>287</v>
      </c>
      <c r="C52" s="10">
        <v>0.5</v>
      </c>
      <c r="D52" s="52" t="s">
        <v>291</v>
      </c>
      <c r="E52" s="10" t="s">
        <v>291</v>
      </c>
      <c r="F52" s="10" t="s">
        <v>3</v>
      </c>
      <c r="G52" s="10">
        <v>0</v>
      </c>
      <c r="H52" s="10">
        <v>0</v>
      </c>
      <c r="I52" s="25">
        <v>55</v>
      </c>
      <c r="J52" s="25">
        <v>0</v>
      </c>
      <c r="K52" s="25">
        <v>0</v>
      </c>
      <c r="L52" s="25">
        <v>0</v>
      </c>
      <c r="M52" s="25">
        <v>0</v>
      </c>
      <c r="N52" s="25">
        <v>0</v>
      </c>
      <c r="O52" s="25">
        <v>0</v>
      </c>
      <c r="P52" s="25">
        <v>0</v>
      </c>
      <c r="Q52" s="25">
        <f>SUM(G52:P52)</f>
        <v>55</v>
      </c>
      <c r="R52" s="25">
        <v>0</v>
      </c>
      <c r="S52" s="25">
        <v>0</v>
      </c>
      <c r="T52" s="25">
        <v>55</v>
      </c>
      <c r="U52" s="25">
        <v>0</v>
      </c>
      <c r="V52" s="25">
        <v>0</v>
      </c>
      <c r="W52" s="25"/>
      <c r="X52" s="25" t="s">
        <v>203</v>
      </c>
      <c r="Y52" s="25"/>
      <c r="Z52" s="10">
        <f t="shared" si="3"/>
        <v>27.5</v>
      </c>
    </row>
    <row r="53" spans="1:26" ht="30">
      <c r="A53" s="24">
        <v>51</v>
      </c>
      <c r="B53" s="26" t="s">
        <v>287</v>
      </c>
      <c r="C53" s="10">
        <v>0.5</v>
      </c>
      <c r="D53" s="52" t="s">
        <v>291</v>
      </c>
      <c r="E53" s="10" t="s">
        <v>291</v>
      </c>
      <c r="F53" s="10" t="s">
        <v>3</v>
      </c>
      <c r="G53" s="10">
        <v>0</v>
      </c>
      <c r="H53" s="10">
        <v>0</v>
      </c>
      <c r="I53" s="25">
        <v>33</v>
      </c>
      <c r="J53" s="25">
        <v>0</v>
      </c>
      <c r="K53" s="25">
        <v>0</v>
      </c>
      <c r="L53" s="25">
        <v>0</v>
      </c>
      <c r="M53" s="25">
        <v>0</v>
      </c>
      <c r="N53" s="25">
        <v>0</v>
      </c>
      <c r="O53" s="25">
        <v>0</v>
      </c>
      <c r="P53" s="25">
        <v>0</v>
      </c>
      <c r="Q53" s="25">
        <f>SUM(G53:P53)</f>
        <v>33</v>
      </c>
      <c r="R53" s="25">
        <v>0</v>
      </c>
      <c r="S53" s="25">
        <v>0</v>
      </c>
      <c r="T53" s="25">
        <v>33</v>
      </c>
      <c r="U53" s="25">
        <v>0</v>
      </c>
      <c r="V53" s="25">
        <v>0</v>
      </c>
      <c r="W53" s="25"/>
      <c r="X53" s="25" t="s">
        <v>203</v>
      </c>
      <c r="Y53" s="25"/>
      <c r="Z53" s="10">
        <f t="shared" si="3"/>
        <v>16.5</v>
      </c>
    </row>
    <row r="54" spans="1:26">
      <c r="A54" s="39">
        <v>52</v>
      </c>
      <c r="B54" s="36" t="s">
        <v>288</v>
      </c>
      <c r="C54" s="10">
        <v>0.5</v>
      </c>
      <c r="D54" s="52" t="s">
        <v>292</v>
      </c>
      <c r="E54" s="10" t="s">
        <v>292</v>
      </c>
      <c r="F54" s="10" t="s">
        <v>3</v>
      </c>
      <c r="G54" s="10">
        <v>4</v>
      </c>
      <c r="H54" s="10">
        <v>0</v>
      </c>
      <c r="I54" s="25">
        <v>0</v>
      </c>
      <c r="J54" s="25">
        <v>0</v>
      </c>
      <c r="K54" s="25">
        <v>0</v>
      </c>
      <c r="L54" s="25">
        <v>103</v>
      </c>
      <c r="M54" s="25">
        <v>0</v>
      </c>
      <c r="N54" s="25">
        <v>0</v>
      </c>
      <c r="O54" s="25">
        <v>0</v>
      </c>
      <c r="P54" s="25">
        <v>0</v>
      </c>
      <c r="Q54" s="25">
        <v>107</v>
      </c>
      <c r="R54" s="25">
        <v>0</v>
      </c>
      <c r="S54" s="25">
        <v>0</v>
      </c>
      <c r="T54" s="25">
        <v>4</v>
      </c>
      <c r="U54" s="25">
        <v>103</v>
      </c>
      <c r="V54" s="25">
        <v>0</v>
      </c>
      <c r="W54" s="25" t="s">
        <v>298</v>
      </c>
      <c r="X54" s="26"/>
      <c r="Y54" s="25"/>
      <c r="Z54" s="25">
        <v>53.5</v>
      </c>
    </row>
    <row r="55" spans="1:26" ht="30">
      <c r="A55" s="25">
        <v>53</v>
      </c>
      <c r="B55" s="26" t="s">
        <v>289</v>
      </c>
      <c r="C55" s="10">
        <v>0.5</v>
      </c>
      <c r="D55" s="52" t="s">
        <v>293</v>
      </c>
      <c r="E55" s="10" t="s">
        <v>293</v>
      </c>
      <c r="F55" s="10" t="s">
        <v>3</v>
      </c>
      <c r="G55" s="10">
        <v>3</v>
      </c>
      <c r="H55" s="10">
        <v>0</v>
      </c>
      <c r="I55" s="25">
        <v>0</v>
      </c>
      <c r="J55" s="25">
        <v>0</v>
      </c>
      <c r="K55" s="25">
        <v>0</v>
      </c>
      <c r="L55" s="25">
        <v>127</v>
      </c>
      <c r="M55" s="25">
        <v>0</v>
      </c>
      <c r="N55" s="25">
        <v>0</v>
      </c>
      <c r="O55" s="25">
        <v>0</v>
      </c>
      <c r="P55" s="25">
        <v>0</v>
      </c>
      <c r="Q55" s="25">
        <v>130</v>
      </c>
      <c r="R55" s="25">
        <v>0</v>
      </c>
      <c r="S55" s="25">
        <v>0</v>
      </c>
      <c r="T55" s="25">
        <v>3</v>
      </c>
      <c r="U55" s="25">
        <v>127</v>
      </c>
      <c r="V55" s="25">
        <v>0</v>
      </c>
      <c r="W55" s="25" t="s">
        <v>298</v>
      </c>
      <c r="X55" s="26"/>
      <c r="Y55" s="25"/>
      <c r="Z55" s="25">
        <v>65</v>
      </c>
    </row>
    <row r="56" spans="1:26" ht="30">
      <c r="A56" s="25">
        <v>54</v>
      </c>
      <c r="B56" s="26" t="s">
        <v>365</v>
      </c>
      <c r="C56" s="10">
        <v>0.5</v>
      </c>
      <c r="D56" s="52" t="s">
        <v>294</v>
      </c>
      <c r="E56" s="10" t="s">
        <v>294</v>
      </c>
      <c r="F56" s="10" t="s">
        <v>3</v>
      </c>
      <c r="G56" s="10">
        <v>44</v>
      </c>
      <c r="H56" s="10">
        <v>0</v>
      </c>
      <c r="I56" s="25">
        <v>0</v>
      </c>
      <c r="J56" s="25">
        <v>0</v>
      </c>
      <c r="K56" s="25">
        <v>0</v>
      </c>
      <c r="L56" s="25">
        <v>0</v>
      </c>
      <c r="M56" s="25">
        <v>0</v>
      </c>
      <c r="N56" s="25">
        <v>0</v>
      </c>
      <c r="O56" s="25">
        <v>0</v>
      </c>
      <c r="P56" s="25">
        <v>0</v>
      </c>
      <c r="Q56" s="25">
        <v>44</v>
      </c>
      <c r="R56" s="25">
        <v>2</v>
      </c>
      <c r="S56" s="25">
        <v>0</v>
      </c>
      <c r="T56" s="25">
        <v>42</v>
      </c>
      <c r="U56" s="25">
        <v>0</v>
      </c>
      <c r="V56" s="25">
        <v>0</v>
      </c>
      <c r="W56" s="25"/>
      <c r="X56" s="26" t="s">
        <v>299</v>
      </c>
      <c r="Y56" s="25"/>
      <c r="Z56" s="25">
        <v>22</v>
      </c>
    </row>
    <row r="57" spans="1:26" ht="30">
      <c r="A57" s="25">
        <v>55</v>
      </c>
      <c r="B57" s="26" t="s">
        <v>296</v>
      </c>
      <c r="C57" s="10">
        <v>0.25</v>
      </c>
      <c r="D57" s="52" t="s">
        <v>294</v>
      </c>
      <c r="E57" s="10" t="s">
        <v>294</v>
      </c>
      <c r="F57" s="10" t="s">
        <v>34</v>
      </c>
      <c r="G57" s="10">
        <v>34</v>
      </c>
      <c r="H57" s="10">
        <v>0</v>
      </c>
      <c r="I57" s="25">
        <v>0</v>
      </c>
      <c r="J57" s="25">
        <v>0</v>
      </c>
      <c r="K57" s="25">
        <v>0</v>
      </c>
      <c r="L57" s="25">
        <v>0</v>
      </c>
      <c r="M57" s="25">
        <v>0</v>
      </c>
      <c r="N57" s="25">
        <v>0</v>
      </c>
      <c r="O57" s="25">
        <v>1</v>
      </c>
      <c r="P57" s="25">
        <v>0</v>
      </c>
      <c r="Q57" s="25">
        <f>SUM(G57:P57)</f>
        <v>35</v>
      </c>
      <c r="R57" s="25">
        <v>7</v>
      </c>
      <c r="S57" s="25">
        <v>1</v>
      </c>
      <c r="T57" s="25">
        <v>15</v>
      </c>
      <c r="U57" s="25">
        <v>0</v>
      </c>
      <c r="V57" s="25">
        <v>12</v>
      </c>
      <c r="W57" s="25"/>
      <c r="X57" s="26" t="s">
        <v>297</v>
      </c>
      <c r="Y57" s="25"/>
      <c r="Z57" s="10">
        <f t="shared" ref="Z57" si="6">Q57*C57</f>
        <v>8.75</v>
      </c>
    </row>
    <row r="58" spans="1:26">
      <c r="A58" s="25">
        <v>56</v>
      </c>
      <c r="B58" s="26" t="s">
        <v>290</v>
      </c>
      <c r="C58" s="10">
        <v>0.5</v>
      </c>
      <c r="D58" s="52" t="s">
        <v>295</v>
      </c>
      <c r="E58" s="10" t="s">
        <v>295</v>
      </c>
      <c r="F58" s="10" t="s">
        <v>3</v>
      </c>
      <c r="G58" s="10">
        <v>3</v>
      </c>
      <c r="H58" s="10">
        <v>0</v>
      </c>
      <c r="I58" s="25">
        <v>0</v>
      </c>
      <c r="J58" s="25">
        <v>0</v>
      </c>
      <c r="K58" s="25">
        <v>0</v>
      </c>
      <c r="L58" s="25">
        <v>84</v>
      </c>
      <c r="M58" s="25">
        <v>0</v>
      </c>
      <c r="N58" s="25">
        <v>0</v>
      </c>
      <c r="O58" s="25">
        <v>0</v>
      </c>
      <c r="P58" s="25">
        <v>0</v>
      </c>
      <c r="Q58" s="25">
        <v>87</v>
      </c>
      <c r="R58" s="25">
        <v>0</v>
      </c>
      <c r="S58" s="25">
        <v>20</v>
      </c>
      <c r="T58" s="25">
        <v>3</v>
      </c>
      <c r="U58" s="25">
        <v>64</v>
      </c>
      <c r="V58" s="25">
        <v>0</v>
      </c>
      <c r="W58" s="25" t="s">
        <v>298</v>
      </c>
      <c r="X58" s="26"/>
      <c r="Y58" s="25"/>
      <c r="Z58" s="25">
        <v>43.5</v>
      </c>
    </row>
    <row r="59" spans="1:26" ht="45">
      <c r="A59" s="25">
        <v>57</v>
      </c>
      <c r="B59" s="26" t="s">
        <v>303</v>
      </c>
      <c r="C59" s="10">
        <v>0.5</v>
      </c>
      <c r="D59" s="52" t="s">
        <v>312</v>
      </c>
      <c r="E59" s="10" t="s">
        <v>312</v>
      </c>
      <c r="F59" s="10" t="s">
        <v>3</v>
      </c>
      <c r="G59" s="10">
        <v>38</v>
      </c>
      <c r="H59" s="10">
        <v>0</v>
      </c>
      <c r="I59" s="25">
        <v>0</v>
      </c>
      <c r="J59" s="25">
        <v>0</v>
      </c>
      <c r="K59" s="25">
        <v>0</v>
      </c>
      <c r="L59" s="25">
        <v>0</v>
      </c>
      <c r="M59" s="25">
        <v>0</v>
      </c>
      <c r="N59" s="25">
        <v>0</v>
      </c>
      <c r="O59" s="25">
        <v>0</v>
      </c>
      <c r="P59" s="25">
        <v>0</v>
      </c>
      <c r="Q59" s="25">
        <v>38</v>
      </c>
      <c r="R59" s="25">
        <v>0</v>
      </c>
      <c r="S59" s="25">
        <v>0</v>
      </c>
      <c r="T59" s="25">
        <v>38</v>
      </c>
      <c r="U59" s="25">
        <v>0</v>
      </c>
      <c r="V59" s="25">
        <v>0</v>
      </c>
      <c r="W59" s="25"/>
      <c r="X59" s="26" t="s">
        <v>320</v>
      </c>
      <c r="Y59" s="25"/>
      <c r="Z59" s="25">
        <v>19</v>
      </c>
    </row>
    <row r="60" spans="1:26" ht="45">
      <c r="A60" s="25">
        <v>58</v>
      </c>
      <c r="B60" s="26" t="s">
        <v>303</v>
      </c>
      <c r="C60" s="10">
        <v>0.5</v>
      </c>
      <c r="D60" s="52" t="s">
        <v>312</v>
      </c>
      <c r="E60" s="10" t="s">
        <v>312</v>
      </c>
      <c r="F60" s="10" t="s">
        <v>3</v>
      </c>
      <c r="G60" s="10">
        <v>17</v>
      </c>
      <c r="H60" s="10">
        <v>0</v>
      </c>
      <c r="I60" s="25">
        <v>0</v>
      </c>
      <c r="J60" s="25">
        <v>0</v>
      </c>
      <c r="K60" s="25">
        <v>0</v>
      </c>
      <c r="L60" s="25">
        <v>0</v>
      </c>
      <c r="M60" s="25">
        <v>0</v>
      </c>
      <c r="N60" s="25">
        <v>0</v>
      </c>
      <c r="O60" s="25">
        <v>0</v>
      </c>
      <c r="P60" s="25">
        <v>0</v>
      </c>
      <c r="Q60" s="25">
        <v>17</v>
      </c>
      <c r="R60" s="25">
        <v>0</v>
      </c>
      <c r="S60" s="25">
        <v>0</v>
      </c>
      <c r="T60" s="25">
        <v>17</v>
      </c>
      <c r="U60" s="25">
        <v>0</v>
      </c>
      <c r="V60" s="25">
        <v>0</v>
      </c>
      <c r="W60" s="25"/>
      <c r="X60" s="26" t="s">
        <v>320</v>
      </c>
      <c r="Y60" s="25"/>
      <c r="Z60" s="25">
        <v>8.5</v>
      </c>
    </row>
    <row r="61" spans="1:26">
      <c r="A61" s="25">
        <v>59</v>
      </c>
      <c r="B61" s="26" t="s">
        <v>304</v>
      </c>
      <c r="C61" s="10">
        <v>0.5</v>
      </c>
      <c r="D61" s="52" t="s">
        <v>313</v>
      </c>
      <c r="E61" s="10" t="s">
        <v>313</v>
      </c>
      <c r="F61" s="10" t="s">
        <v>3</v>
      </c>
      <c r="G61" s="10">
        <v>26</v>
      </c>
      <c r="H61" s="10">
        <v>0</v>
      </c>
      <c r="I61" s="25">
        <v>0</v>
      </c>
      <c r="J61" s="25">
        <v>0</v>
      </c>
      <c r="K61" s="25"/>
      <c r="L61" s="25">
        <v>39</v>
      </c>
      <c r="M61" s="25">
        <v>0</v>
      </c>
      <c r="N61" s="25">
        <v>16</v>
      </c>
      <c r="O61" s="25">
        <v>0</v>
      </c>
      <c r="P61" s="25">
        <v>2</v>
      </c>
      <c r="Q61" s="25">
        <v>83</v>
      </c>
      <c r="R61" s="25">
        <v>0</v>
      </c>
      <c r="S61" s="25">
        <v>14</v>
      </c>
      <c r="T61" s="25">
        <v>26</v>
      </c>
      <c r="U61" s="25">
        <v>43</v>
      </c>
      <c r="V61" s="25">
        <v>0</v>
      </c>
      <c r="W61" s="25"/>
      <c r="X61" s="26" t="s">
        <v>321</v>
      </c>
      <c r="Y61" s="25"/>
      <c r="Z61" s="25">
        <v>41.5</v>
      </c>
    </row>
    <row r="62" spans="1:26" ht="30">
      <c r="A62" s="25">
        <v>60</v>
      </c>
      <c r="B62" s="26" t="s">
        <v>305</v>
      </c>
      <c r="C62" s="10">
        <v>0.5</v>
      </c>
      <c r="D62" s="52" t="s">
        <v>313</v>
      </c>
      <c r="E62" s="10" t="s">
        <v>313</v>
      </c>
      <c r="F62" s="10" t="s">
        <v>3</v>
      </c>
      <c r="G62" s="10">
        <v>10</v>
      </c>
      <c r="H62" s="10">
        <v>0</v>
      </c>
      <c r="I62" s="25">
        <v>0</v>
      </c>
      <c r="J62" s="25">
        <v>0</v>
      </c>
      <c r="K62" s="25">
        <v>0</v>
      </c>
      <c r="L62" s="25">
        <v>0</v>
      </c>
      <c r="M62" s="25">
        <v>0</v>
      </c>
      <c r="N62" s="25">
        <v>0</v>
      </c>
      <c r="O62" s="25">
        <v>0</v>
      </c>
      <c r="P62" s="25">
        <v>0</v>
      </c>
      <c r="Q62" s="25">
        <v>10</v>
      </c>
      <c r="R62" s="25">
        <v>0</v>
      </c>
      <c r="S62" s="25">
        <v>0</v>
      </c>
      <c r="T62" s="25">
        <v>10</v>
      </c>
      <c r="U62" s="25">
        <v>0</v>
      </c>
      <c r="V62" s="25">
        <v>0</v>
      </c>
      <c r="W62" s="25"/>
      <c r="X62" s="26" t="s">
        <v>322</v>
      </c>
      <c r="Y62" s="25"/>
      <c r="Z62" s="25">
        <v>5</v>
      </c>
    </row>
    <row r="63" spans="1:26">
      <c r="A63" s="25">
        <v>61</v>
      </c>
      <c r="B63" s="26" t="s">
        <v>306</v>
      </c>
      <c r="C63" s="10">
        <v>0.25</v>
      </c>
      <c r="D63" s="52" t="s">
        <v>314</v>
      </c>
      <c r="E63" s="10" t="s">
        <v>314</v>
      </c>
      <c r="F63" s="10" t="s">
        <v>3</v>
      </c>
      <c r="G63" s="10">
        <v>11</v>
      </c>
      <c r="H63" s="10">
        <v>0</v>
      </c>
      <c r="I63" s="25">
        <v>0</v>
      </c>
      <c r="J63" s="25">
        <v>0</v>
      </c>
      <c r="K63" s="25">
        <v>0</v>
      </c>
      <c r="L63" s="25">
        <v>0</v>
      </c>
      <c r="M63" s="25">
        <v>0</v>
      </c>
      <c r="N63" s="25">
        <v>0</v>
      </c>
      <c r="O63" s="25">
        <v>0</v>
      </c>
      <c r="P63" s="25">
        <v>0</v>
      </c>
      <c r="Q63" s="25">
        <v>11</v>
      </c>
      <c r="R63" s="25">
        <v>0</v>
      </c>
      <c r="S63" s="25">
        <v>0</v>
      </c>
      <c r="T63" s="25">
        <v>11</v>
      </c>
      <c r="U63" s="25">
        <v>0</v>
      </c>
      <c r="V63" s="25">
        <v>0</v>
      </c>
      <c r="W63" s="26" t="s">
        <v>323</v>
      </c>
      <c r="Y63" s="25"/>
      <c r="Z63" s="25">
        <v>2.75</v>
      </c>
    </row>
    <row r="64" spans="1:26" ht="30">
      <c r="A64" s="25">
        <v>62</v>
      </c>
      <c r="B64" s="26" t="s">
        <v>307</v>
      </c>
      <c r="C64" s="10">
        <v>0.5</v>
      </c>
      <c r="D64" s="52" t="s">
        <v>315</v>
      </c>
      <c r="E64" s="10" t="s">
        <v>315</v>
      </c>
      <c r="F64" s="10" t="s">
        <v>3</v>
      </c>
      <c r="G64" s="10">
        <v>26</v>
      </c>
      <c r="H64" s="10">
        <v>0</v>
      </c>
      <c r="I64" s="25">
        <v>0</v>
      </c>
      <c r="J64" s="25">
        <v>0</v>
      </c>
      <c r="K64" s="25">
        <v>0</v>
      </c>
      <c r="L64" s="25">
        <v>57</v>
      </c>
      <c r="M64" s="25">
        <v>0</v>
      </c>
      <c r="N64" s="25">
        <v>0</v>
      </c>
      <c r="O64" s="25">
        <v>0</v>
      </c>
      <c r="P64" s="25">
        <v>0</v>
      </c>
      <c r="Q64" s="25">
        <v>83</v>
      </c>
      <c r="R64" s="25">
        <v>0</v>
      </c>
      <c r="S64" s="25">
        <v>14</v>
      </c>
      <c r="T64" s="25">
        <v>26</v>
      </c>
      <c r="U64" s="25">
        <v>43</v>
      </c>
      <c r="V64" s="25">
        <v>0</v>
      </c>
      <c r="W64" s="25"/>
      <c r="X64" s="26" t="s">
        <v>321</v>
      </c>
      <c r="Y64" s="25"/>
      <c r="Z64" s="25">
        <v>41.5</v>
      </c>
    </row>
    <row r="65" spans="1:27" ht="30">
      <c r="A65" s="25">
        <v>63</v>
      </c>
      <c r="B65" s="26" t="s">
        <v>308</v>
      </c>
      <c r="C65" s="10">
        <v>0.5</v>
      </c>
      <c r="D65" s="52" t="s">
        <v>316</v>
      </c>
      <c r="E65" s="10" t="s">
        <v>316</v>
      </c>
      <c r="F65" s="10" t="s">
        <v>3</v>
      </c>
      <c r="G65" s="10">
        <v>16</v>
      </c>
      <c r="H65" s="10">
        <v>0</v>
      </c>
      <c r="I65" s="25">
        <v>0</v>
      </c>
      <c r="J65" s="25">
        <v>0</v>
      </c>
      <c r="K65" s="25">
        <v>0</v>
      </c>
      <c r="L65" s="25">
        <v>0</v>
      </c>
      <c r="M65" s="25">
        <v>0</v>
      </c>
      <c r="N65" s="25">
        <v>0</v>
      </c>
      <c r="O65" s="25">
        <v>0</v>
      </c>
      <c r="P65" s="25">
        <v>0</v>
      </c>
      <c r="Q65" s="25">
        <v>16</v>
      </c>
      <c r="R65" s="25">
        <v>3</v>
      </c>
      <c r="S65" s="25">
        <v>0</v>
      </c>
      <c r="T65" s="25">
        <v>13</v>
      </c>
      <c r="U65" s="25">
        <v>0</v>
      </c>
      <c r="V65" s="25">
        <v>0</v>
      </c>
      <c r="W65" s="25"/>
      <c r="X65" s="26" t="s">
        <v>324</v>
      </c>
      <c r="Y65" s="25"/>
      <c r="Z65" s="25">
        <v>8</v>
      </c>
    </row>
    <row r="66" spans="1:27" ht="30">
      <c r="A66" s="25">
        <v>64</v>
      </c>
      <c r="B66" s="26" t="s">
        <v>309</v>
      </c>
      <c r="C66" s="10">
        <v>0.5</v>
      </c>
      <c r="D66" s="52" t="s">
        <v>317</v>
      </c>
      <c r="E66" s="10" t="s">
        <v>317</v>
      </c>
      <c r="F66" s="10" t="s">
        <v>3</v>
      </c>
      <c r="G66" s="10">
        <v>6</v>
      </c>
      <c r="H66" s="10">
        <v>0</v>
      </c>
      <c r="I66" s="25">
        <v>0</v>
      </c>
      <c r="J66" s="25">
        <v>0</v>
      </c>
      <c r="K66" s="25">
        <v>0</v>
      </c>
      <c r="L66" s="25">
        <v>57</v>
      </c>
      <c r="M66" s="25">
        <v>0</v>
      </c>
      <c r="N66" s="25">
        <v>0</v>
      </c>
      <c r="O66" s="25">
        <v>0</v>
      </c>
      <c r="P66" s="25">
        <v>0</v>
      </c>
      <c r="Q66" s="25">
        <v>63</v>
      </c>
      <c r="R66" s="25">
        <v>3</v>
      </c>
      <c r="S66" s="25">
        <v>0</v>
      </c>
      <c r="T66" s="25">
        <v>3</v>
      </c>
      <c r="U66" s="25">
        <v>57</v>
      </c>
      <c r="V66" s="25">
        <v>0</v>
      </c>
      <c r="W66" s="26" t="s">
        <v>326</v>
      </c>
      <c r="Y66" s="25"/>
      <c r="Z66" s="25">
        <v>31.5</v>
      </c>
    </row>
    <row r="67" spans="1:27" ht="30">
      <c r="A67" s="25">
        <v>65</v>
      </c>
      <c r="B67" s="26" t="s">
        <v>310</v>
      </c>
      <c r="C67" s="10">
        <v>0.25</v>
      </c>
      <c r="D67" s="52" t="s">
        <v>318</v>
      </c>
      <c r="E67" s="10" t="s">
        <v>318</v>
      </c>
      <c r="F67" s="10" t="s">
        <v>3</v>
      </c>
      <c r="G67" s="10">
        <v>33</v>
      </c>
      <c r="H67" s="10">
        <v>0</v>
      </c>
      <c r="I67" s="25">
        <v>0</v>
      </c>
      <c r="J67" s="25">
        <v>0</v>
      </c>
      <c r="K67" s="25">
        <v>0</v>
      </c>
      <c r="L67" s="25">
        <v>54</v>
      </c>
      <c r="M67" s="25">
        <v>0</v>
      </c>
      <c r="N67" s="25">
        <v>0</v>
      </c>
      <c r="O67" s="25">
        <v>0</v>
      </c>
      <c r="P67" s="25">
        <v>0</v>
      </c>
      <c r="Q67" s="25">
        <v>87</v>
      </c>
      <c r="R67" s="25">
        <v>29</v>
      </c>
      <c r="S67" s="25">
        <v>0</v>
      </c>
      <c r="T67" s="25">
        <v>4</v>
      </c>
      <c r="U67" s="25">
        <v>54</v>
      </c>
      <c r="V67" s="25">
        <v>0</v>
      </c>
      <c r="W67" s="26" t="s">
        <v>326</v>
      </c>
      <c r="Y67" s="25"/>
      <c r="Z67" s="25">
        <v>21.75</v>
      </c>
    </row>
    <row r="68" spans="1:27">
      <c r="A68" s="25">
        <v>66</v>
      </c>
      <c r="B68" s="26" t="s">
        <v>311</v>
      </c>
      <c r="C68" s="10">
        <v>0.25</v>
      </c>
      <c r="D68" s="52" t="s">
        <v>319</v>
      </c>
      <c r="E68" s="10" t="s">
        <v>319</v>
      </c>
      <c r="F68" s="10" t="s">
        <v>3</v>
      </c>
      <c r="G68" s="10">
        <v>15</v>
      </c>
      <c r="H68" s="10">
        <v>0</v>
      </c>
      <c r="I68" s="25">
        <v>0</v>
      </c>
      <c r="J68" s="25">
        <v>0</v>
      </c>
      <c r="K68" s="25">
        <v>0</v>
      </c>
      <c r="L68" s="25">
        <v>0</v>
      </c>
      <c r="M68" s="25">
        <v>0</v>
      </c>
      <c r="N68" s="25">
        <v>0</v>
      </c>
      <c r="O68" s="25">
        <v>0</v>
      </c>
      <c r="P68" s="25">
        <v>0</v>
      </c>
      <c r="Q68" s="25">
        <v>15</v>
      </c>
      <c r="R68" s="25">
        <v>0</v>
      </c>
      <c r="S68" s="25">
        <v>0</v>
      </c>
      <c r="T68" s="25">
        <v>12</v>
      </c>
      <c r="U68" s="25">
        <v>0</v>
      </c>
      <c r="V68" s="25">
        <v>3</v>
      </c>
      <c r="W68" s="25"/>
      <c r="X68" s="26" t="s">
        <v>325</v>
      </c>
      <c r="Y68" s="25"/>
      <c r="Z68" s="25">
        <v>7.5</v>
      </c>
    </row>
    <row r="69" spans="1:27" ht="45">
      <c r="A69" s="55">
        <v>67</v>
      </c>
      <c r="B69" s="10" t="s">
        <v>303</v>
      </c>
      <c r="C69" s="10">
        <v>0.5</v>
      </c>
      <c r="D69" s="52" t="s">
        <v>337</v>
      </c>
      <c r="E69" s="10" t="s">
        <v>337</v>
      </c>
      <c r="F69" s="10" t="s">
        <v>3</v>
      </c>
      <c r="G69" s="10">
        <v>31</v>
      </c>
      <c r="H69" s="10">
        <v>0</v>
      </c>
      <c r="I69" s="25">
        <v>0</v>
      </c>
      <c r="J69" s="25">
        <v>0</v>
      </c>
      <c r="K69" s="25">
        <v>0</v>
      </c>
      <c r="L69" s="25">
        <v>0</v>
      </c>
      <c r="M69" s="25">
        <v>0</v>
      </c>
      <c r="N69" s="25">
        <v>0</v>
      </c>
      <c r="O69" s="25">
        <v>0</v>
      </c>
      <c r="P69" s="25">
        <v>0</v>
      </c>
      <c r="Q69" s="25">
        <v>31</v>
      </c>
      <c r="R69" s="25">
        <v>0</v>
      </c>
      <c r="S69" s="25">
        <v>0</v>
      </c>
      <c r="T69" s="25">
        <v>31</v>
      </c>
      <c r="U69" s="25">
        <v>0</v>
      </c>
      <c r="V69" s="25">
        <v>0</v>
      </c>
      <c r="W69" s="26"/>
      <c r="X69" s="26" t="s">
        <v>354</v>
      </c>
      <c r="Y69" s="25"/>
      <c r="Z69" s="25">
        <v>15.5</v>
      </c>
    </row>
    <row r="70" spans="1:27" ht="45">
      <c r="A70" s="25">
        <v>68</v>
      </c>
      <c r="B70" s="10" t="s">
        <v>303</v>
      </c>
      <c r="C70" s="10">
        <v>0.5</v>
      </c>
      <c r="D70" s="52" t="s">
        <v>312</v>
      </c>
      <c r="E70" s="10" t="s">
        <v>312</v>
      </c>
      <c r="F70" s="10" t="s">
        <v>3</v>
      </c>
      <c r="G70" s="10">
        <v>31</v>
      </c>
      <c r="H70" s="10">
        <v>0</v>
      </c>
      <c r="I70" s="25">
        <v>0</v>
      </c>
      <c r="J70" s="25">
        <v>0</v>
      </c>
      <c r="K70" s="25">
        <v>0</v>
      </c>
      <c r="L70" s="25">
        <v>0</v>
      </c>
      <c r="M70" s="25">
        <v>0</v>
      </c>
      <c r="N70" s="25">
        <v>0</v>
      </c>
      <c r="O70" s="25">
        <v>0</v>
      </c>
      <c r="P70" s="25">
        <v>0</v>
      </c>
      <c r="Q70" s="25">
        <v>31</v>
      </c>
      <c r="R70" s="25">
        <v>0</v>
      </c>
      <c r="S70" s="25">
        <v>0</v>
      </c>
      <c r="T70" s="25">
        <v>31</v>
      </c>
      <c r="U70" s="25">
        <v>0</v>
      </c>
      <c r="V70" s="25">
        <v>0</v>
      </c>
      <c r="W70" s="26"/>
      <c r="X70" s="26" t="s">
        <v>355</v>
      </c>
      <c r="Y70" s="25"/>
      <c r="Z70" s="25" t="s">
        <v>362</v>
      </c>
    </row>
    <row r="71" spans="1:27" ht="45" customHeight="1">
      <c r="A71" s="25">
        <v>69</v>
      </c>
      <c r="B71" s="10" t="s">
        <v>332</v>
      </c>
      <c r="C71" s="10">
        <v>0.5</v>
      </c>
      <c r="D71" s="52" t="s">
        <v>338</v>
      </c>
      <c r="E71" s="10" t="s">
        <v>338</v>
      </c>
      <c r="F71" s="10" t="s">
        <v>34</v>
      </c>
      <c r="G71" s="10">
        <v>42</v>
      </c>
      <c r="H71" s="10">
        <v>0</v>
      </c>
      <c r="I71" s="25">
        <v>0</v>
      </c>
      <c r="J71" s="25">
        <v>0</v>
      </c>
      <c r="K71" s="25">
        <v>0</v>
      </c>
      <c r="L71" s="25">
        <v>0</v>
      </c>
      <c r="M71" s="25">
        <v>0</v>
      </c>
      <c r="N71" s="25">
        <v>0</v>
      </c>
      <c r="O71" s="25">
        <v>0</v>
      </c>
      <c r="P71" s="25">
        <v>0</v>
      </c>
      <c r="Q71" s="25">
        <v>42</v>
      </c>
      <c r="R71" s="25">
        <v>2</v>
      </c>
      <c r="S71" s="25">
        <v>0</v>
      </c>
      <c r="T71" s="25">
        <v>32</v>
      </c>
      <c r="U71" s="25">
        <v>0</v>
      </c>
      <c r="V71" s="25">
        <v>8</v>
      </c>
      <c r="W71" s="26"/>
      <c r="X71" s="26" t="s">
        <v>356</v>
      </c>
      <c r="Y71" s="25"/>
      <c r="Z71" s="25">
        <v>21</v>
      </c>
    </row>
    <row r="72" spans="1:27">
      <c r="A72" s="25">
        <v>70</v>
      </c>
      <c r="B72" s="10" t="s">
        <v>345</v>
      </c>
      <c r="C72" s="10">
        <v>0.5</v>
      </c>
      <c r="D72" s="52" t="s">
        <v>348</v>
      </c>
      <c r="E72" s="10" t="s">
        <v>348</v>
      </c>
      <c r="F72" s="10" t="s">
        <v>3</v>
      </c>
      <c r="G72" s="10">
        <v>41</v>
      </c>
      <c r="H72" s="10">
        <v>0</v>
      </c>
      <c r="I72" s="25">
        <v>0</v>
      </c>
      <c r="J72" s="25">
        <v>0</v>
      </c>
      <c r="K72" s="25">
        <v>0</v>
      </c>
      <c r="L72" s="25">
        <v>65</v>
      </c>
      <c r="M72" s="25">
        <v>0</v>
      </c>
      <c r="N72" s="25">
        <v>0</v>
      </c>
      <c r="O72" s="25">
        <v>0</v>
      </c>
      <c r="P72" s="25">
        <v>0</v>
      </c>
      <c r="Q72" s="25">
        <v>106</v>
      </c>
      <c r="R72" s="25">
        <v>0</v>
      </c>
      <c r="S72" s="25">
        <v>0</v>
      </c>
      <c r="T72" s="25">
        <v>41</v>
      </c>
      <c r="U72" s="25">
        <v>65</v>
      </c>
      <c r="V72" s="25">
        <v>0</v>
      </c>
      <c r="W72" s="26" t="s">
        <v>351</v>
      </c>
      <c r="X72" s="26"/>
      <c r="Y72" s="25"/>
      <c r="Z72" s="25">
        <v>53</v>
      </c>
    </row>
    <row r="73" spans="1:27">
      <c r="A73" s="25">
        <v>71</v>
      </c>
      <c r="B73" s="10" t="s">
        <v>335</v>
      </c>
      <c r="C73" s="10">
        <v>0.5</v>
      </c>
      <c r="D73" s="52" t="s">
        <v>341</v>
      </c>
      <c r="E73" s="10" t="s">
        <v>341</v>
      </c>
      <c r="F73" s="10" t="s">
        <v>3</v>
      </c>
      <c r="G73" s="10">
        <v>32</v>
      </c>
      <c r="H73" s="10">
        <v>0</v>
      </c>
      <c r="I73" s="25">
        <v>0</v>
      </c>
      <c r="J73" s="25">
        <v>0</v>
      </c>
      <c r="K73" s="25">
        <v>0</v>
      </c>
      <c r="L73" s="25">
        <v>0</v>
      </c>
      <c r="M73" s="25">
        <v>0</v>
      </c>
      <c r="N73" s="25">
        <v>0</v>
      </c>
      <c r="O73" s="25">
        <v>0</v>
      </c>
      <c r="P73" s="25">
        <v>0</v>
      </c>
      <c r="Q73" s="25">
        <v>32</v>
      </c>
      <c r="R73" s="25">
        <v>4</v>
      </c>
      <c r="S73" s="25">
        <v>0</v>
      </c>
      <c r="T73" s="25">
        <v>28</v>
      </c>
      <c r="U73" s="25">
        <v>0</v>
      </c>
      <c r="V73" s="25">
        <v>0</v>
      </c>
      <c r="W73" s="26"/>
      <c r="X73" s="26" t="s">
        <v>361</v>
      </c>
      <c r="Y73" s="25"/>
      <c r="Z73" s="25">
        <v>16</v>
      </c>
    </row>
    <row r="74" spans="1:27">
      <c r="A74" s="55">
        <v>72</v>
      </c>
      <c r="B74" s="10" t="s">
        <v>333</v>
      </c>
      <c r="C74" s="10">
        <v>0.5</v>
      </c>
      <c r="D74" s="52" t="s">
        <v>339</v>
      </c>
      <c r="E74" s="10" t="s">
        <v>339</v>
      </c>
      <c r="F74" s="10" t="s">
        <v>3</v>
      </c>
      <c r="G74" s="10">
        <v>0</v>
      </c>
      <c r="H74" s="10">
        <v>0</v>
      </c>
      <c r="I74" s="25">
        <v>0</v>
      </c>
      <c r="J74" s="25">
        <v>254</v>
      </c>
      <c r="K74" s="25">
        <v>36</v>
      </c>
      <c r="L74" s="25">
        <v>65</v>
      </c>
      <c r="M74" s="25">
        <v>0</v>
      </c>
      <c r="N74" s="25">
        <v>42</v>
      </c>
      <c r="O74" s="25">
        <v>29</v>
      </c>
      <c r="P74" s="25">
        <v>0</v>
      </c>
      <c r="Q74" s="25">
        <v>426</v>
      </c>
      <c r="R74" s="25">
        <v>0</v>
      </c>
      <c r="S74" s="25">
        <v>32</v>
      </c>
      <c r="T74" s="25">
        <v>0</v>
      </c>
      <c r="U74" s="25">
        <v>392</v>
      </c>
      <c r="V74" s="25">
        <v>0</v>
      </c>
      <c r="W74" s="26" t="s">
        <v>357</v>
      </c>
      <c r="X74" s="26"/>
      <c r="Y74" s="25"/>
      <c r="Z74" s="25">
        <v>213</v>
      </c>
    </row>
    <row r="75" spans="1:27" ht="45">
      <c r="A75" s="25">
        <v>73</v>
      </c>
      <c r="B75" s="10" t="s">
        <v>346</v>
      </c>
      <c r="C75" s="10">
        <v>0.5</v>
      </c>
      <c r="D75" s="52" t="s">
        <v>349</v>
      </c>
      <c r="E75" s="10" t="s">
        <v>349</v>
      </c>
      <c r="F75" s="10" t="s">
        <v>3</v>
      </c>
      <c r="G75" s="10">
        <v>37</v>
      </c>
      <c r="H75" s="10">
        <v>0</v>
      </c>
      <c r="I75" s="25">
        <v>0</v>
      </c>
      <c r="J75" s="25">
        <v>0</v>
      </c>
      <c r="K75" s="25">
        <v>0</v>
      </c>
      <c r="L75" s="25">
        <v>0</v>
      </c>
      <c r="M75" s="25">
        <v>0</v>
      </c>
      <c r="N75" s="25">
        <v>0</v>
      </c>
      <c r="O75" s="25">
        <v>0</v>
      </c>
      <c r="P75" s="25">
        <v>0</v>
      </c>
      <c r="Q75" s="25">
        <v>37</v>
      </c>
      <c r="R75" s="25">
        <v>2</v>
      </c>
      <c r="S75" s="25">
        <v>0</v>
      </c>
      <c r="T75" s="25">
        <v>28</v>
      </c>
      <c r="U75" s="25">
        <v>0</v>
      </c>
      <c r="V75" s="25">
        <v>7</v>
      </c>
      <c r="W75" s="26"/>
      <c r="X75" s="26" t="s">
        <v>352</v>
      </c>
      <c r="Y75" s="25"/>
      <c r="Z75" s="25">
        <v>18.5</v>
      </c>
    </row>
    <row r="76" spans="1:27" ht="30">
      <c r="A76" s="25">
        <v>74</v>
      </c>
      <c r="B76" s="10" t="s">
        <v>334</v>
      </c>
      <c r="C76" s="10">
        <v>0.5</v>
      </c>
      <c r="D76" s="52" t="s">
        <v>340</v>
      </c>
      <c r="E76" s="10" t="s">
        <v>340</v>
      </c>
      <c r="F76" s="10" t="s">
        <v>3</v>
      </c>
      <c r="G76" s="10">
        <v>10</v>
      </c>
      <c r="H76" s="10">
        <v>0</v>
      </c>
      <c r="I76" s="25">
        <v>0</v>
      </c>
      <c r="J76" s="25">
        <v>0</v>
      </c>
      <c r="K76" s="25">
        <v>0</v>
      </c>
      <c r="L76" s="25">
        <v>0</v>
      </c>
      <c r="M76" s="25">
        <v>0</v>
      </c>
      <c r="N76" s="25">
        <v>0</v>
      </c>
      <c r="O76" s="25">
        <v>0</v>
      </c>
      <c r="P76" s="25">
        <v>0</v>
      </c>
      <c r="Q76" s="25">
        <v>10</v>
      </c>
      <c r="R76" s="25">
        <v>0</v>
      </c>
      <c r="S76" s="25">
        <v>0</v>
      </c>
      <c r="T76" s="25">
        <v>10</v>
      </c>
      <c r="U76" s="25">
        <v>0</v>
      </c>
      <c r="V76" s="25">
        <v>0</v>
      </c>
      <c r="W76" s="26" t="s">
        <v>358</v>
      </c>
      <c r="X76" s="26"/>
      <c r="Y76" s="25"/>
      <c r="Z76" s="25">
        <v>5</v>
      </c>
    </row>
    <row r="77" spans="1:27" ht="75" customHeight="1">
      <c r="A77" s="25">
        <v>75</v>
      </c>
      <c r="B77" s="10" t="s">
        <v>336</v>
      </c>
      <c r="C77" s="10">
        <v>6</v>
      </c>
      <c r="D77" s="52" t="s">
        <v>343</v>
      </c>
      <c r="E77" s="10" t="s">
        <v>344</v>
      </c>
      <c r="F77" s="10" t="s">
        <v>342</v>
      </c>
      <c r="G77" s="10">
        <v>42</v>
      </c>
      <c r="H77" s="10">
        <v>0</v>
      </c>
      <c r="I77" s="25">
        <v>0</v>
      </c>
      <c r="J77" s="25">
        <v>0</v>
      </c>
      <c r="K77" s="25">
        <v>0</v>
      </c>
      <c r="L77" s="25">
        <v>0</v>
      </c>
      <c r="M77" s="25">
        <v>0</v>
      </c>
      <c r="N77" s="25">
        <v>0</v>
      </c>
      <c r="O77" s="25">
        <v>0</v>
      </c>
      <c r="P77" s="25">
        <v>0</v>
      </c>
      <c r="Q77" s="25">
        <v>42</v>
      </c>
      <c r="R77" s="25">
        <v>0</v>
      </c>
      <c r="S77" s="25">
        <v>0</v>
      </c>
      <c r="T77" s="25">
        <v>0</v>
      </c>
      <c r="U77" s="25">
        <v>0</v>
      </c>
      <c r="V77" s="25">
        <v>42</v>
      </c>
      <c r="W77" s="26" t="s">
        <v>359</v>
      </c>
      <c r="X77" s="26" t="s">
        <v>360</v>
      </c>
      <c r="Y77" s="25"/>
      <c r="Z77" s="25">
        <v>252</v>
      </c>
    </row>
    <row r="78" spans="1:27" ht="30">
      <c r="A78" s="25">
        <v>76</v>
      </c>
      <c r="B78" s="10" t="s">
        <v>347</v>
      </c>
      <c r="C78" s="10">
        <v>0.5</v>
      </c>
      <c r="D78" s="52" t="s">
        <v>350</v>
      </c>
      <c r="E78" s="10" t="s">
        <v>350</v>
      </c>
      <c r="F78" s="10" t="s">
        <v>3</v>
      </c>
      <c r="G78" s="10">
        <v>136</v>
      </c>
      <c r="H78" s="10">
        <v>0</v>
      </c>
      <c r="I78" s="25">
        <v>0</v>
      </c>
      <c r="J78" s="25">
        <v>0</v>
      </c>
      <c r="K78" s="25">
        <v>0</v>
      </c>
      <c r="L78" s="25">
        <v>0</v>
      </c>
      <c r="M78" s="25">
        <v>0</v>
      </c>
      <c r="N78" s="25">
        <v>0</v>
      </c>
      <c r="O78" s="25">
        <v>0</v>
      </c>
      <c r="P78" s="25">
        <v>0</v>
      </c>
      <c r="Q78" s="25">
        <v>136</v>
      </c>
      <c r="R78" s="25">
        <v>0</v>
      </c>
      <c r="S78" s="25">
        <v>0</v>
      </c>
      <c r="T78" s="25">
        <v>136</v>
      </c>
      <c r="U78" s="25">
        <v>0</v>
      </c>
      <c r="V78" s="25">
        <v>0</v>
      </c>
      <c r="W78" s="26" t="s">
        <v>353</v>
      </c>
      <c r="X78" s="26"/>
      <c r="Y78" s="25"/>
      <c r="Z78" s="25">
        <v>68</v>
      </c>
    </row>
    <row r="79" spans="1:27">
      <c r="A79" s="44"/>
      <c r="C79" s="44">
        <f>SUM(C3:C78)</f>
        <v>183</v>
      </c>
      <c r="G79" s="44">
        <f t="shared" ref="G79:V79" si="7">SUM(G3:G78)</f>
        <v>3417</v>
      </c>
      <c r="H79" s="44">
        <f t="shared" si="7"/>
        <v>7</v>
      </c>
      <c r="I79" s="44">
        <f t="shared" si="7"/>
        <v>641</v>
      </c>
      <c r="J79" s="44">
        <f t="shared" si="7"/>
        <v>304</v>
      </c>
      <c r="K79" s="44">
        <f t="shared" si="7"/>
        <v>36</v>
      </c>
      <c r="L79" s="44">
        <f t="shared" si="7"/>
        <v>693</v>
      </c>
      <c r="M79" s="44">
        <f t="shared" si="7"/>
        <v>0</v>
      </c>
      <c r="N79" s="44">
        <f t="shared" si="7"/>
        <v>79</v>
      </c>
      <c r="O79" s="44">
        <f t="shared" si="7"/>
        <v>152</v>
      </c>
      <c r="P79" s="44">
        <f t="shared" si="7"/>
        <v>10</v>
      </c>
      <c r="Q79" s="44">
        <f t="shared" si="7"/>
        <v>5339</v>
      </c>
      <c r="R79" s="44">
        <f t="shared" si="7"/>
        <v>265</v>
      </c>
      <c r="S79" s="44">
        <f t="shared" si="7"/>
        <v>119</v>
      </c>
      <c r="T79" s="44">
        <f t="shared" si="7"/>
        <v>3441</v>
      </c>
      <c r="U79" s="44">
        <f t="shared" si="7"/>
        <v>1152</v>
      </c>
      <c r="V79" s="44">
        <f t="shared" si="7"/>
        <v>359</v>
      </c>
      <c r="W79" s="44"/>
      <c r="X79" s="44"/>
      <c r="Y79" s="44"/>
      <c r="Z79" s="44">
        <f>SUM(Z3:Z78)</f>
        <v>9797.5</v>
      </c>
      <c r="AA79" s="44"/>
    </row>
    <row r="82" spans="7:26">
      <c r="Z82" s="24">
        <v>9709</v>
      </c>
    </row>
    <row r="83" spans="7:26">
      <c r="Z83" s="24">
        <f>Z79-Z82</f>
        <v>88.5</v>
      </c>
    </row>
    <row r="95" spans="7:26" ht="15.75" thickBot="1"/>
    <row r="96" spans="7:26" ht="16.5" thickBot="1">
      <c r="G96" s="57"/>
      <c r="H96" s="59"/>
      <c r="I96" s="59"/>
      <c r="J96" s="58"/>
      <c r="K96" s="59"/>
      <c r="L96" s="59"/>
      <c r="M96" s="58"/>
      <c r="N96" s="59"/>
    </row>
    <row r="97" spans="7:14" ht="16.5" thickBot="1">
      <c r="G97" s="60"/>
      <c r="H97" s="62"/>
      <c r="I97" s="62"/>
      <c r="J97" s="61"/>
      <c r="K97" s="62"/>
      <c r="L97" s="62"/>
      <c r="M97" s="61"/>
      <c r="N97" s="62"/>
    </row>
    <row r="98" spans="7:14" ht="16.5" thickBot="1">
      <c r="G98" s="60"/>
      <c r="H98" s="62"/>
      <c r="I98" s="62"/>
      <c r="J98" s="61"/>
      <c r="K98" s="62"/>
      <c r="L98" s="62"/>
      <c r="M98" s="61"/>
      <c r="N98" s="62"/>
    </row>
    <row r="99" spans="7:14" ht="16.5" thickBot="1">
      <c r="G99" s="60"/>
      <c r="H99" s="62"/>
      <c r="I99" s="62"/>
      <c r="J99" s="61"/>
      <c r="K99" s="62"/>
      <c r="L99" s="62"/>
      <c r="M99" s="61"/>
      <c r="N99" s="62"/>
    </row>
    <row r="100" spans="7:14" ht="16.5" thickBot="1">
      <c r="G100" s="60"/>
      <c r="H100" s="62"/>
      <c r="I100" s="62"/>
      <c r="J100" s="61"/>
      <c r="K100" s="62"/>
      <c r="L100" s="62"/>
      <c r="M100" s="61"/>
      <c r="N100" s="62"/>
    </row>
    <row r="101" spans="7:14" ht="16.5" thickBot="1">
      <c r="G101" s="60"/>
      <c r="H101" s="62"/>
      <c r="I101" s="62"/>
      <c r="J101" s="61"/>
      <c r="K101" s="62"/>
      <c r="L101" s="62"/>
      <c r="M101" s="61"/>
      <c r="N101" s="63"/>
    </row>
    <row r="102" spans="7:14" ht="16.5" thickBot="1">
      <c r="G102" s="60"/>
      <c r="H102" s="62"/>
      <c r="I102" s="62"/>
      <c r="J102" s="61"/>
      <c r="K102" s="62"/>
      <c r="L102" s="62"/>
      <c r="M102" s="61"/>
      <c r="N102" s="63"/>
    </row>
    <row r="103" spans="7:14" ht="16.5" thickBot="1">
      <c r="G103" s="60"/>
      <c r="H103" s="62"/>
      <c r="I103" s="62"/>
      <c r="J103" s="44"/>
      <c r="K103" s="44"/>
      <c r="L103" s="44"/>
      <c r="M103" s="44"/>
      <c r="N103" s="44"/>
    </row>
    <row r="104" spans="7:14" ht="16.5" thickBot="1">
      <c r="G104" s="60"/>
      <c r="H104" s="62"/>
      <c r="I104" s="62"/>
    </row>
    <row r="105" spans="7:14" ht="16.5" thickBot="1">
      <c r="G105" s="60"/>
      <c r="H105" s="62"/>
      <c r="I105" s="62"/>
    </row>
    <row r="106" spans="7:14" ht="16.5" thickBot="1">
      <c r="G106" s="60"/>
      <c r="H106" s="62"/>
      <c r="I106" s="62"/>
    </row>
    <row r="107" spans="7:14" ht="16.5" thickBot="1">
      <c r="G107" s="60"/>
      <c r="H107" s="62"/>
      <c r="I107" s="62"/>
    </row>
    <row r="108" spans="7:14">
      <c r="I108" s="44"/>
    </row>
  </sheetData>
  <autoFilter ref="A1:Z79">
    <filterColumn colId="5"/>
    <filterColumn colId="6" showButton="0"/>
    <filterColumn colId="7" showButton="0"/>
    <filterColumn colId="9" showButton="0"/>
    <filterColumn colId="10" showButton="0"/>
    <filterColumn colId="11" showButton="0"/>
    <filterColumn colId="12" showButton="0"/>
    <filterColumn colId="13" showButton="0"/>
    <filterColumn colId="14" hiddenButton="1" showButton="0"/>
    <filterColumn colId="17" showButton="0"/>
    <sortState ref="A2:Y44">
      <sortCondition ref="A1:A44"/>
    </sortState>
  </autoFilter>
  <mergeCells count="4">
    <mergeCell ref="J1:P1"/>
    <mergeCell ref="G1:I1"/>
    <mergeCell ref="R1:S1"/>
    <mergeCell ref="T1:U1"/>
  </mergeCells>
  <pageMargins left="0.51181102362204722" right="0.51181102362204722" top="0.31496062992125984" bottom="0.31496062992125984"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dimension ref="A1:D67"/>
  <sheetViews>
    <sheetView topLeftCell="A52" workbookViewId="0">
      <selection activeCell="F66" sqref="F66"/>
    </sheetView>
  </sheetViews>
  <sheetFormatPr defaultRowHeight="18" customHeight="1"/>
  <cols>
    <col min="1" max="1" width="7" style="1" bestFit="1" customWidth="1"/>
    <col min="2" max="2" width="45" style="3" customWidth="1"/>
    <col min="3" max="3" width="15.140625" style="1" customWidth="1"/>
    <col min="4" max="4" width="27" style="1" customWidth="1"/>
  </cols>
  <sheetData>
    <row r="1" spans="1:4" ht="18" customHeight="1">
      <c r="A1" s="15" t="s">
        <v>62</v>
      </c>
      <c r="B1" s="9" t="s">
        <v>63</v>
      </c>
      <c r="C1" s="15" t="s">
        <v>64</v>
      </c>
      <c r="D1" s="9" t="s">
        <v>93</v>
      </c>
    </row>
    <row r="2" spans="1:4" ht="18" customHeight="1">
      <c r="A2" s="15">
        <v>1</v>
      </c>
      <c r="B2" s="7" t="s">
        <v>186</v>
      </c>
      <c r="C2" s="11">
        <v>9818733777</v>
      </c>
      <c r="D2" s="11" t="s">
        <v>187</v>
      </c>
    </row>
    <row r="3" spans="1:4" ht="18" customHeight="1">
      <c r="A3" s="15">
        <v>2</v>
      </c>
      <c r="B3" s="12" t="s">
        <v>125</v>
      </c>
      <c r="C3" s="6">
        <v>9820393709</v>
      </c>
      <c r="D3" s="11" t="s">
        <v>126</v>
      </c>
    </row>
    <row r="4" spans="1:4" ht="18" customHeight="1">
      <c r="A4" s="15">
        <v>3</v>
      </c>
      <c r="B4" s="2" t="s">
        <v>95</v>
      </c>
      <c r="C4" s="15">
        <v>9819899144</v>
      </c>
      <c r="D4" s="9" t="s">
        <v>94</v>
      </c>
    </row>
    <row r="5" spans="1:4" ht="18" customHeight="1">
      <c r="A5" s="15">
        <v>4</v>
      </c>
      <c r="B5" s="2" t="s">
        <v>65</v>
      </c>
      <c r="C5" s="15">
        <v>8054013700</v>
      </c>
      <c r="D5" s="9" t="s">
        <v>96</v>
      </c>
    </row>
    <row r="6" spans="1:4" ht="18" customHeight="1">
      <c r="A6" s="15">
        <v>5</v>
      </c>
      <c r="B6" s="2" t="s">
        <v>49</v>
      </c>
      <c r="C6" s="15">
        <v>8506889889</v>
      </c>
      <c r="D6" s="9" t="s">
        <v>97</v>
      </c>
    </row>
    <row r="7" spans="1:4" ht="18" customHeight="1">
      <c r="A7" s="15">
        <v>6</v>
      </c>
      <c r="B7" s="2" t="s">
        <v>51</v>
      </c>
      <c r="C7" s="15">
        <v>9311465807</v>
      </c>
      <c r="D7" s="9" t="s">
        <v>98</v>
      </c>
    </row>
    <row r="8" spans="1:4" ht="18" customHeight="1">
      <c r="A8" s="15">
        <v>7</v>
      </c>
      <c r="B8" s="2" t="s">
        <v>123</v>
      </c>
      <c r="C8" s="6">
        <v>9872496090</v>
      </c>
      <c r="D8" s="11" t="s">
        <v>124</v>
      </c>
    </row>
    <row r="9" spans="1:4" ht="18" customHeight="1">
      <c r="A9" s="15">
        <v>8</v>
      </c>
      <c r="B9" s="2" t="s">
        <v>66</v>
      </c>
      <c r="C9" s="15">
        <v>8054751400</v>
      </c>
      <c r="D9" s="9" t="s">
        <v>99</v>
      </c>
    </row>
    <row r="10" spans="1:4" ht="18" customHeight="1">
      <c r="A10" s="15">
        <v>9</v>
      </c>
      <c r="B10" s="2" t="s">
        <v>67</v>
      </c>
      <c r="C10" s="15">
        <v>9958247152</v>
      </c>
      <c r="D10" s="9" t="s">
        <v>101</v>
      </c>
    </row>
    <row r="11" spans="1:4" ht="18" customHeight="1">
      <c r="A11" s="15">
        <v>10</v>
      </c>
      <c r="B11" s="2" t="s">
        <v>176</v>
      </c>
      <c r="C11" s="15">
        <v>8138078444</v>
      </c>
      <c r="D11" s="17" t="s">
        <v>177</v>
      </c>
    </row>
    <row r="12" spans="1:4" ht="18" customHeight="1">
      <c r="A12" s="15">
        <v>11</v>
      </c>
      <c r="B12" s="13" t="s">
        <v>156</v>
      </c>
      <c r="C12" s="15">
        <v>8860839850</v>
      </c>
      <c r="D12" s="9" t="s">
        <v>157</v>
      </c>
    </row>
    <row r="13" spans="1:4" ht="18" customHeight="1">
      <c r="A13" s="15">
        <v>12</v>
      </c>
      <c r="B13" s="13" t="s">
        <v>174</v>
      </c>
      <c r="C13" s="15">
        <v>9417701614</v>
      </c>
      <c r="D13" s="9" t="s">
        <v>175</v>
      </c>
    </row>
    <row r="14" spans="1:4" ht="18" customHeight="1">
      <c r="A14" s="15">
        <v>13</v>
      </c>
      <c r="B14" s="7" t="s">
        <v>149</v>
      </c>
      <c r="C14" s="15">
        <v>8556056563</v>
      </c>
      <c r="D14" s="9" t="s">
        <v>151</v>
      </c>
    </row>
    <row r="15" spans="1:4" ht="18" customHeight="1">
      <c r="A15" s="15">
        <v>14</v>
      </c>
      <c r="B15" s="7" t="s">
        <v>150</v>
      </c>
      <c r="C15" s="14">
        <v>9891740691</v>
      </c>
      <c r="D15" s="17" t="s">
        <v>152</v>
      </c>
    </row>
    <row r="16" spans="1:4" ht="18" customHeight="1">
      <c r="A16" s="15">
        <v>15</v>
      </c>
      <c r="B16" s="16" t="s">
        <v>234</v>
      </c>
      <c r="C16" s="15" t="s">
        <v>235</v>
      </c>
      <c r="D16" s="9" t="s">
        <v>236</v>
      </c>
    </row>
    <row r="17" spans="1:4" ht="18" customHeight="1">
      <c r="A17" s="15">
        <v>16</v>
      </c>
      <c r="B17" s="2" t="s">
        <v>68</v>
      </c>
      <c r="C17" s="15">
        <v>9876172261</v>
      </c>
      <c r="D17" s="9" t="s">
        <v>100</v>
      </c>
    </row>
    <row r="18" spans="1:4" ht="18" customHeight="1">
      <c r="A18" s="15">
        <v>17</v>
      </c>
      <c r="B18" s="16" t="s">
        <v>237</v>
      </c>
      <c r="C18" s="15">
        <v>9815111555</v>
      </c>
      <c r="D18" s="9" t="s">
        <v>238</v>
      </c>
    </row>
    <row r="19" spans="1:4" ht="18" customHeight="1">
      <c r="A19" s="15">
        <v>18</v>
      </c>
      <c r="B19" s="2" t="s">
        <v>72</v>
      </c>
      <c r="C19" s="15">
        <v>9876870535</v>
      </c>
      <c r="D19" s="9" t="s">
        <v>102</v>
      </c>
    </row>
    <row r="20" spans="1:4" ht="18" customHeight="1">
      <c r="A20" s="15">
        <v>19</v>
      </c>
      <c r="B20" s="2" t="s">
        <v>73</v>
      </c>
      <c r="C20" s="15">
        <v>9855804767</v>
      </c>
      <c r="D20" s="9" t="s">
        <v>103</v>
      </c>
    </row>
    <row r="21" spans="1:4" ht="18" customHeight="1">
      <c r="A21" s="15">
        <v>20</v>
      </c>
      <c r="B21" s="2" t="s">
        <v>239</v>
      </c>
      <c r="C21" s="15">
        <v>9971402031</v>
      </c>
      <c r="D21" s="9" t="s">
        <v>240</v>
      </c>
    </row>
    <row r="22" spans="1:4" ht="18" customHeight="1">
      <c r="A22" s="15">
        <v>21</v>
      </c>
      <c r="B22" s="2" t="s">
        <v>128</v>
      </c>
      <c r="C22" s="9" t="s">
        <v>129</v>
      </c>
      <c r="D22" s="11" t="s">
        <v>130</v>
      </c>
    </row>
    <row r="23" spans="1:4" ht="18" customHeight="1">
      <c r="A23" s="15">
        <v>22</v>
      </c>
      <c r="B23" s="2" t="s">
        <v>131</v>
      </c>
      <c r="C23" s="9">
        <v>9357477907</v>
      </c>
      <c r="D23" s="11" t="s">
        <v>132</v>
      </c>
    </row>
    <row r="24" spans="1:4" ht="18" customHeight="1">
      <c r="A24" s="15">
        <v>23</v>
      </c>
      <c r="B24" s="2" t="s">
        <v>74</v>
      </c>
      <c r="C24" s="15">
        <v>9878474487</v>
      </c>
      <c r="D24" s="9" t="s">
        <v>104</v>
      </c>
    </row>
    <row r="25" spans="1:4" ht="18" customHeight="1">
      <c r="A25" s="15">
        <v>24</v>
      </c>
      <c r="B25" s="2" t="s">
        <v>75</v>
      </c>
      <c r="C25" s="15">
        <v>9888846505</v>
      </c>
      <c r="D25" s="9" t="s">
        <v>105</v>
      </c>
    </row>
    <row r="26" spans="1:4" ht="18" customHeight="1">
      <c r="A26" s="15">
        <v>25</v>
      </c>
      <c r="B26" s="2" t="s">
        <v>69</v>
      </c>
      <c r="C26" s="15">
        <v>9560940000</v>
      </c>
      <c r="D26" s="9" t="s">
        <v>106</v>
      </c>
    </row>
    <row r="27" spans="1:4" ht="28.5" customHeight="1">
      <c r="A27" s="15">
        <v>26</v>
      </c>
      <c r="B27" s="2" t="s">
        <v>181</v>
      </c>
      <c r="C27" s="9">
        <v>9872603034</v>
      </c>
      <c r="D27" s="17" t="s">
        <v>182</v>
      </c>
    </row>
    <row r="28" spans="1:4" ht="18" customHeight="1">
      <c r="A28" s="15">
        <v>27</v>
      </c>
      <c r="B28" s="2" t="s">
        <v>70</v>
      </c>
      <c r="C28" s="15">
        <v>9868248678</v>
      </c>
      <c r="D28" s="9" t="s">
        <v>107</v>
      </c>
    </row>
    <row r="29" spans="1:4" ht="18" customHeight="1">
      <c r="A29" s="15">
        <v>28</v>
      </c>
      <c r="B29" s="2" t="s">
        <v>71</v>
      </c>
      <c r="C29" s="15">
        <v>9888426733</v>
      </c>
      <c r="D29" s="9" t="s">
        <v>111</v>
      </c>
    </row>
    <row r="30" spans="1:4" ht="30" customHeight="1">
      <c r="A30" s="15">
        <v>29</v>
      </c>
      <c r="B30" s="7" t="s">
        <v>77</v>
      </c>
      <c r="C30" s="6">
        <v>7696179250</v>
      </c>
      <c r="D30" s="9" t="s">
        <v>110</v>
      </c>
    </row>
    <row r="31" spans="1:4" ht="31.5">
      <c r="A31" s="15">
        <v>30</v>
      </c>
      <c r="B31" s="7" t="s">
        <v>133</v>
      </c>
      <c r="C31" s="6">
        <v>9501176633</v>
      </c>
      <c r="D31" s="11" t="s">
        <v>134</v>
      </c>
    </row>
    <row r="32" spans="1:4" ht="15.75">
      <c r="A32" s="15">
        <v>31</v>
      </c>
      <c r="B32" s="2" t="s">
        <v>241</v>
      </c>
      <c r="C32" s="15">
        <v>8558049961</v>
      </c>
      <c r="D32" s="9" t="s">
        <v>242</v>
      </c>
    </row>
    <row r="33" spans="1:4" ht="15.75">
      <c r="A33" s="15">
        <v>32</v>
      </c>
      <c r="B33" s="2" t="s">
        <v>243</v>
      </c>
      <c r="C33" s="15">
        <v>7814139994</v>
      </c>
      <c r="D33" s="9" t="s">
        <v>244</v>
      </c>
    </row>
    <row r="34" spans="1:4" ht="15.75">
      <c r="A34" s="15">
        <v>33</v>
      </c>
      <c r="B34" s="2" t="s">
        <v>245</v>
      </c>
      <c r="C34" s="15">
        <v>8285269002</v>
      </c>
      <c r="D34" s="9" t="s">
        <v>246</v>
      </c>
    </row>
    <row r="35" spans="1:4" ht="15.75">
      <c r="A35" s="15">
        <v>34</v>
      </c>
      <c r="B35" s="2" t="s">
        <v>247</v>
      </c>
      <c r="C35" s="15">
        <v>9463680061</v>
      </c>
      <c r="D35" s="9" t="s">
        <v>248</v>
      </c>
    </row>
    <row r="36" spans="1:4" ht="31.5">
      <c r="A36" s="15">
        <v>35</v>
      </c>
      <c r="B36" s="2" t="s">
        <v>249</v>
      </c>
      <c r="C36" s="15">
        <v>9050664808</v>
      </c>
      <c r="D36" s="9" t="s">
        <v>250</v>
      </c>
    </row>
    <row r="37" spans="1:4" ht="15.75">
      <c r="A37" s="15">
        <v>36</v>
      </c>
      <c r="B37" s="2" t="s">
        <v>226</v>
      </c>
      <c r="C37" s="15" t="s">
        <v>251</v>
      </c>
      <c r="D37" s="9" t="s">
        <v>252</v>
      </c>
    </row>
    <row r="38" spans="1:4" ht="31.5">
      <c r="A38" s="15">
        <v>37</v>
      </c>
      <c r="B38" s="2" t="s">
        <v>227</v>
      </c>
      <c r="C38" s="15" t="s">
        <v>253</v>
      </c>
      <c r="D38" s="9" t="s">
        <v>254</v>
      </c>
    </row>
    <row r="39" spans="1:4" ht="15.75">
      <c r="A39" s="15">
        <v>38</v>
      </c>
      <c r="B39" s="7" t="s">
        <v>135</v>
      </c>
      <c r="C39" s="6">
        <v>9814211641</v>
      </c>
      <c r="D39" s="9" t="s">
        <v>136</v>
      </c>
    </row>
    <row r="40" spans="1:4" ht="31.5">
      <c r="A40" s="15">
        <v>39</v>
      </c>
      <c r="B40" s="7" t="s">
        <v>137</v>
      </c>
      <c r="C40" s="6" t="s">
        <v>138</v>
      </c>
      <c r="D40" s="9" t="s">
        <v>139</v>
      </c>
    </row>
    <row r="41" spans="1:4" ht="15.75">
      <c r="A41" s="15">
        <v>40</v>
      </c>
      <c r="B41" s="7" t="s">
        <v>140</v>
      </c>
      <c r="C41" s="6" t="s">
        <v>141</v>
      </c>
      <c r="D41" s="9" t="s">
        <v>142</v>
      </c>
    </row>
    <row r="42" spans="1:4" ht="30" customHeight="1">
      <c r="A42" s="15">
        <v>41</v>
      </c>
      <c r="B42" s="7" t="s">
        <v>143</v>
      </c>
      <c r="C42" s="6">
        <v>8146966073</v>
      </c>
      <c r="D42" s="11" t="s">
        <v>144</v>
      </c>
    </row>
    <row r="43" spans="1:4" ht="18" customHeight="1">
      <c r="A43" s="15">
        <v>42</v>
      </c>
      <c r="B43" s="2" t="s">
        <v>45</v>
      </c>
      <c r="C43" s="15">
        <v>9888439044</v>
      </c>
      <c r="D43" s="9"/>
    </row>
    <row r="44" spans="1:4" ht="18" customHeight="1">
      <c r="A44" s="15">
        <v>43</v>
      </c>
      <c r="B44" s="2" t="s">
        <v>42</v>
      </c>
      <c r="C44" s="15">
        <v>9711562526</v>
      </c>
      <c r="D44" s="11" t="s">
        <v>127</v>
      </c>
    </row>
    <row r="45" spans="1:4" ht="15.75">
      <c r="A45" s="15">
        <v>44</v>
      </c>
      <c r="B45" s="2" t="s">
        <v>47</v>
      </c>
      <c r="C45" s="15">
        <v>9560324606</v>
      </c>
      <c r="D45" s="9" t="s">
        <v>115</v>
      </c>
    </row>
    <row r="46" spans="1:4" ht="18" customHeight="1">
      <c r="A46" s="15">
        <v>45</v>
      </c>
      <c r="B46" s="2" t="s">
        <v>76</v>
      </c>
      <c r="C46" s="15">
        <v>8054116370</v>
      </c>
      <c r="D46" s="9" t="s">
        <v>112</v>
      </c>
    </row>
    <row r="47" spans="1:4" ht="18" customHeight="1">
      <c r="A47" s="15">
        <v>46</v>
      </c>
      <c r="B47" s="4" t="s">
        <v>87</v>
      </c>
      <c r="C47" s="8">
        <v>8930378400</v>
      </c>
      <c r="D47" s="9" t="s">
        <v>109</v>
      </c>
    </row>
    <row r="48" spans="1:4" ht="18" customHeight="1">
      <c r="A48" s="15">
        <v>47</v>
      </c>
      <c r="B48" s="5" t="s">
        <v>88</v>
      </c>
      <c r="C48" s="8">
        <v>9454195961</v>
      </c>
      <c r="D48" s="9" t="s">
        <v>109</v>
      </c>
    </row>
    <row r="49" spans="1:4" ht="18" customHeight="1">
      <c r="A49" s="15">
        <v>48</v>
      </c>
      <c r="B49" s="2" t="s">
        <v>89</v>
      </c>
      <c r="C49" s="8">
        <v>9915699997</v>
      </c>
      <c r="D49" s="9" t="s">
        <v>108</v>
      </c>
    </row>
    <row r="50" spans="1:4" ht="30.75" customHeight="1">
      <c r="A50" s="15">
        <v>49</v>
      </c>
      <c r="B50" s="2" t="s">
        <v>92</v>
      </c>
      <c r="C50" s="15" t="s">
        <v>91</v>
      </c>
      <c r="D50" s="9" t="s">
        <v>145</v>
      </c>
    </row>
    <row r="51" spans="1:4" ht="18" customHeight="1">
      <c r="A51" s="15">
        <v>50</v>
      </c>
      <c r="B51" s="7" t="s">
        <v>90</v>
      </c>
      <c r="C51" s="6">
        <v>9422587544</v>
      </c>
      <c r="D51" s="9" t="s">
        <v>146</v>
      </c>
    </row>
    <row r="52" spans="1:4" ht="18" customHeight="1">
      <c r="A52" s="15">
        <v>51</v>
      </c>
      <c r="B52" s="7" t="s">
        <v>183</v>
      </c>
      <c r="C52" s="11" t="s">
        <v>184</v>
      </c>
      <c r="D52" s="11" t="s">
        <v>185</v>
      </c>
    </row>
    <row r="53" spans="1:4" ht="18" customHeight="1">
      <c r="A53" s="15">
        <v>52</v>
      </c>
      <c r="B53" s="7" t="s">
        <v>154</v>
      </c>
      <c r="C53" s="15"/>
      <c r="D53" s="18" t="s">
        <v>153</v>
      </c>
    </row>
    <row r="54" spans="1:4" ht="18" customHeight="1">
      <c r="A54" s="15">
        <v>53</v>
      </c>
      <c r="B54" s="7" t="s">
        <v>160</v>
      </c>
      <c r="C54" s="6" t="s">
        <v>161</v>
      </c>
      <c r="D54" s="9" t="s">
        <v>159</v>
      </c>
    </row>
    <row r="55" spans="1:4" ht="18" customHeight="1">
      <c r="A55" s="15">
        <v>54</v>
      </c>
      <c r="B55" s="7" t="s">
        <v>158</v>
      </c>
      <c r="C55" s="6">
        <v>7889233863</v>
      </c>
      <c r="D55" s="9" t="s">
        <v>162</v>
      </c>
    </row>
    <row r="56" spans="1:4" ht="18" customHeight="1">
      <c r="A56" s="15">
        <v>55</v>
      </c>
      <c r="B56" s="7" t="s">
        <v>163</v>
      </c>
      <c r="C56" s="6" t="s">
        <v>165</v>
      </c>
      <c r="D56" s="9" t="s">
        <v>164</v>
      </c>
    </row>
    <row r="57" spans="1:4" ht="18" customHeight="1">
      <c r="A57" s="15">
        <v>56</v>
      </c>
      <c r="B57" s="7" t="s">
        <v>166</v>
      </c>
      <c r="C57" s="6" t="s">
        <v>168</v>
      </c>
      <c r="D57" s="9" t="s">
        <v>167</v>
      </c>
    </row>
    <row r="58" spans="1:4" ht="18" customHeight="1">
      <c r="A58" s="15">
        <v>57</v>
      </c>
      <c r="B58" s="2" t="s">
        <v>169</v>
      </c>
      <c r="C58" s="6" t="s">
        <v>179</v>
      </c>
      <c r="D58" s="6" t="s">
        <v>180</v>
      </c>
    </row>
    <row r="59" spans="1:4" ht="18" customHeight="1">
      <c r="A59" s="15">
        <v>58</v>
      </c>
      <c r="B59" s="2" t="s">
        <v>170</v>
      </c>
      <c r="C59" s="6" t="s">
        <v>171</v>
      </c>
      <c r="D59" s="15"/>
    </row>
    <row r="60" spans="1:4" ht="30.75" customHeight="1">
      <c r="A60" s="15">
        <v>59</v>
      </c>
      <c r="B60" s="2" t="s">
        <v>228</v>
      </c>
      <c r="C60" s="9"/>
      <c r="D60" s="9"/>
    </row>
    <row r="61" spans="1:4" ht="18" customHeight="1">
      <c r="A61" s="15">
        <v>60</v>
      </c>
      <c r="B61" s="2" t="s">
        <v>203</v>
      </c>
      <c r="C61" s="9" t="s">
        <v>229</v>
      </c>
      <c r="D61" s="11" t="s">
        <v>327</v>
      </c>
    </row>
    <row r="62" spans="1:4" ht="18" customHeight="1">
      <c r="A62" s="15">
        <v>61</v>
      </c>
      <c r="B62" s="2" t="s">
        <v>204</v>
      </c>
      <c r="C62" s="9" t="s">
        <v>230</v>
      </c>
      <c r="D62" s="9"/>
    </row>
    <row r="63" spans="1:4" ht="18" customHeight="1">
      <c r="A63" s="15">
        <v>62</v>
      </c>
      <c r="B63" s="2" t="s">
        <v>231</v>
      </c>
      <c r="C63" s="9"/>
      <c r="D63" s="9" t="s">
        <v>232</v>
      </c>
    </row>
    <row r="64" spans="1:4" ht="27.75" customHeight="1">
      <c r="A64" s="15">
        <v>63</v>
      </c>
      <c r="B64" s="2" t="s">
        <v>205</v>
      </c>
      <c r="C64" s="9"/>
      <c r="D64" s="9" t="s">
        <v>233</v>
      </c>
    </row>
    <row r="65" spans="1:4" ht="18" customHeight="1">
      <c r="A65" s="15">
        <v>64</v>
      </c>
      <c r="B65" s="2" t="s">
        <v>47</v>
      </c>
      <c r="C65" s="9">
        <v>9560324606</v>
      </c>
      <c r="D65" s="9" t="s">
        <v>115</v>
      </c>
    </row>
    <row r="66" spans="1:4" ht="18" customHeight="1">
      <c r="A66" s="15">
        <v>65</v>
      </c>
      <c r="B66" s="2" t="s">
        <v>328</v>
      </c>
      <c r="C66" s="2">
        <v>9829013735</v>
      </c>
      <c r="D66" s="2" t="s">
        <v>329</v>
      </c>
    </row>
    <row r="67" spans="1:4" ht="18" customHeight="1">
      <c r="A67" s="15">
        <v>66</v>
      </c>
      <c r="B67" s="2" t="s">
        <v>330</v>
      </c>
      <c r="C67" s="2">
        <v>9650314589</v>
      </c>
      <c r="D67" s="2" t="s">
        <v>331</v>
      </c>
    </row>
  </sheetData>
  <hyperlinks>
    <hyperlink ref="D19" r:id="rId1"/>
    <hyperlink ref="D20" r:id="rId2"/>
    <hyperlink ref="D24" r:id="rId3"/>
    <hyperlink ref="D28" r:id="rId4"/>
    <hyperlink ref="D26" r:id="rId5"/>
    <hyperlink ref="D49" r:id="rId6"/>
    <hyperlink ref="D47" r:id="rId7"/>
    <hyperlink ref="D48" r:id="rId8"/>
    <hyperlink ref="D30" r:id="rId9"/>
    <hyperlink ref="D29" r:id="rId10"/>
    <hyperlink ref="D46" r:id="rId11"/>
    <hyperlink ref="D45" r:id="rId12"/>
    <hyperlink ref="D3" r:id="rId13"/>
    <hyperlink ref="D44" r:id="rId14"/>
    <hyperlink ref="D23" r:id="rId15"/>
    <hyperlink ref="D31" r:id="rId16"/>
    <hyperlink ref="D50" r:id="rId17"/>
    <hyperlink ref="D51" r:id="rId18"/>
    <hyperlink ref="D11" r:id="rId19"/>
    <hyperlink ref="D15" r:id="rId20"/>
    <hyperlink ref="D53" r:id="rId21"/>
    <hyperlink ref="D27" r:id="rId22"/>
    <hyperlink ref="D65" r:id="rId23"/>
    <hyperlink ref="D63" r:id="rId24"/>
    <hyperlink ref="D18" r:id="rId25"/>
    <hyperlink ref="D21" r:id="rId26"/>
    <hyperlink ref="D33" r:id="rId27"/>
    <hyperlink ref="D34" r:id="rId28"/>
    <hyperlink ref="D35" r:id="rId29"/>
    <hyperlink ref="D36" r:id="rId30"/>
    <hyperlink ref="D32" r:id="rId31"/>
    <hyperlink ref="D37" r:id="rId32"/>
  </hyperlinks>
  <pageMargins left="0.7" right="0.7" top="0.75" bottom="0.75" header="0.3" footer="0.3"/>
  <pageSetup orientation="portrait" r:id="rId33"/>
</worksheet>
</file>

<file path=xl/worksheets/sheet3.xml><?xml version="1.0" encoding="utf-8"?>
<worksheet xmlns="http://schemas.openxmlformats.org/spreadsheetml/2006/main" xmlns:r="http://schemas.openxmlformats.org/officeDocument/2006/relationships">
  <dimension ref="E1:AE79"/>
  <sheetViews>
    <sheetView topLeftCell="D49" workbookViewId="0">
      <selection activeCell="AA66" sqref="AA66"/>
    </sheetView>
  </sheetViews>
  <sheetFormatPr defaultRowHeight="15"/>
  <cols>
    <col min="26" max="26" width="14.7109375" style="24" customWidth="1"/>
    <col min="27" max="27" width="13.5703125" style="24" customWidth="1"/>
    <col min="28" max="28" width="9.140625" style="24" customWidth="1"/>
  </cols>
  <sheetData>
    <row r="1" spans="5:31" ht="15" customHeight="1">
      <c r="Z1" s="56" t="s">
        <v>6</v>
      </c>
      <c r="AA1" s="56" t="s">
        <v>7</v>
      </c>
      <c r="AB1" s="56" t="s">
        <v>8</v>
      </c>
    </row>
    <row r="2" spans="5:31">
      <c r="Z2" s="56" t="s">
        <v>301</v>
      </c>
      <c r="AA2" s="56" t="s">
        <v>301</v>
      </c>
      <c r="AB2" s="56" t="s">
        <v>301</v>
      </c>
    </row>
    <row r="3" spans="5:31">
      <c r="E3" s="10">
        <v>0</v>
      </c>
      <c r="F3" s="10">
        <v>0</v>
      </c>
      <c r="G3" s="10">
        <v>177</v>
      </c>
      <c r="H3" s="10">
        <v>0</v>
      </c>
      <c r="I3" s="10">
        <v>0</v>
      </c>
      <c r="J3" s="10">
        <v>0</v>
      </c>
      <c r="K3" s="10">
        <v>0</v>
      </c>
      <c r="L3" s="10">
        <v>0</v>
      </c>
      <c r="M3" s="10"/>
      <c r="N3" s="10">
        <v>0</v>
      </c>
      <c r="O3" s="10">
        <f>SUM(H3:N3)</f>
        <v>0</v>
      </c>
      <c r="P3" s="10">
        <f>SUM(E3:N3)</f>
        <v>177</v>
      </c>
      <c r="Q3" s="10">
        <v>177</v>
      </c>
      <c r="R3" s="10">
        <f>S3+T3+U3+V3+W3</f>
        <v>177</v>
      </c>
      <c r="S3" s="10">
        <v>0</v>
      </c>
      <c r="T3" s="10">
        <v>0</v>
      </c>
      <c r="U3" s="10">
        <v>177</v>
      </c>
      <c r="V3" s="10">
        <v>0</v>
      </c>
      <c r="W3" s="10">
        <v>0</v>
      </c>
      <c r="Z3" s="10">
        <v>0</v>
      </c>
      <c r="AA3" s="10">
        <v>177</v>
      </c>
      <c r="AB3" s="10">
        <v>0</v>
      </c>
      <c r="AC3">
        <f>SUM(Z3:AB3)</f>
        <v>177</v>
      </c>
      <c r="AD3">
        <f>E3+F3+G3</f>
        <v>177</v>
      </c>
      <c r="AE3">
        <f>AD3-AC3</f>
        <v>0</v>
      </c>
    </row>
    <row r="4" spans="5:31">
      <c r="E4" s="10">
        <v>9</v>
      </c>
      <c r="F4" s="10">
        <v>0</v>
      </c>
      <c r="G4" s="10">
        <v>0</v>
      </c>
      <c r="H4" s="10">
        <v>2</v>
      </c>
      <c r="I4" s="10">
        <v>0</v>
      </c>
      <c r="J4" s="25">
        <v>0</v>
      </c>
      <c r="K4" s="10">
        <v>0</v>
      </c>
      <c r="L4" s="25">
        <v>7</v>
      </c>
      <c r="M4" s="25"/>
      <c r="N4" s="10">
        <v>0</v>
      </c>
      <c r="O4" s="10">
        <f t="shared" ref="O4:O67" si="0">SUM(H4:N4)</f>
        <v>9</v>
      </c>
      <c r="P4" s="10">
        <f t="shared" ref="P4:P67" si="1">SUM(E4:N4)</f>
        <v>18</v>
      </c>
      <c r="Q4" s="25">
        <v>18</v>
      </c>
      <c r="R4" s="10">
        <f t="shared" ref="R4:R67" si="2">S4+T4+U4+V4+W4</f>
        <v>18</v>
      </c>
      <c r="S4" s="10">
        <v>1</v>
      </c>
      <c r="T4" s="10">
        <v>6</v>
      </c>
      <c r="U4" s="10">
        <v>8</v>
      </c>
      <c r="V4" s="10">
        <v>3</v>
      </c>
      <c r="W4" s="10">
        <v>0</v>
      </c>
      <c r="Z4" s="10">
        <v>1</v>
      </c>
      <c r="AA4" s="10">
        <v>8</v>
      </c>
      <c r="AB4" s="10">
        <v>0</v>
      </c>
      <c r="AC4">
        <f t="shared" ref="AC4:AC67" si="3">SUM(Z4:AB4)</f>
        <v>9</v>
      </c>
      <c r="AD4">
        <f t="shared" ref="AD4:AD67" si="4">E4+F4+G4</f>
        <v>9</v>
      </c>
      <c r="AE4">
        <f t="shared" ref="AE4:AE67" si="5">AD4-AC4</f>
        <v>0</v>
      </c>
    </row>
    <row r="5" spans="5:31">
      <c r="E5" s="10">
        <v>0</v>
      </c>
      <c r="F5" s="10">
        <v>0</v>
      </c>
      <c r="G5" s="10">
        <v>0</v>
      </c>
      <c r="H5" s="10">
        <v>1</v>
      </c>
      <c r="I5" s="10">
        <v>0</v>
      </c>
      <c r="J5" s="10">
        <v>0</v>
      </c>
      <c r="K5" s="10">
        <v>0</v>
      </c>
      <c r="L5" s="10">
        <v>5</v>
      </c>
      <c r="M5" s="10"/>
      <c r="N5" s="10">
        <v>0</v>
      </c>
      <c r="O5" s="10">
        <f t="shared" si="0"/>
        <v>6</v>
      </c>
      <c r="P5" s="10">
        <f t="shared" si="1"/>
        <v>6</v>
      </c>
      <c r="Q5" s="25">
        <v>6</v>
      </c>
      <c r="R5" s="10">
        <f t="shared" si="2"/>
        <v>6</v>
      </c>
      <c r="S5" s="10">
        <v>0</v>
      </c>
      <c r="T5" s="25">
        <v>2</v>
      </c>
      <c r="U5" s="25">
        <v>0</v>
      </c>
      <c r="V5" s="25">
        <v>4</v>
      </c>
      <c r="W5" s="10">
        <v>0</v>
      </c>
      <c r="Z5" s="10">
        <v>0</v>
      </c>
      <c r="AA5" s="25">
        <v>0</v>
      </c>
      <c r="AB5" s="10">
        <v>0</v>
      </c>
      <c r="AC5">
        <f t="shared" si="3"/>
        <v>0</v>
      </c>
      <c r="AD5">
        <f t="shared" si="4"/>
        <v>0</v>
      </c>
      <c r="AE5">
        <f t="shared" si="5"/>
        <v>0</v>
      </c>
    </row>
    <row r="6" spans="5:31">
      <c r="E6" s="28">
        <v>20</v>
      </c>
      <c r="F6" s="28">
        <v>0</v>
      </c>
      <c r="G6" s="28">
        <v>0</v>
      </c>
      <c r="H6" s="28">
        <v>0</v>
      </c>
      <c r="I6" s="28">
        <v>0</v>
      </c>
      <c r="J6" s="28">
        <v>0</v>
      </c>
      <c r="K6" s="28">
        <v>0</v>
      </c>
      <c r="L6" s="28">
        <v>0</v>
      </c>
      <c r="M6" s="28"/>
      <c r="N6" s="28">
        <v>0</v>
      </c>
      <c r="O6" s="10">
        <f t="shared" si="0"/>
        <v>0</v>
      </c>
      <c r="P6" s="10">
        <f t="shared" si="1"/>
        <v>20</v>
      </c>
      <c r="Q6" s="28">
        <v>20</v>
      </c>
      <c r="R6" s="10">
        <f t="shared" si="2"/>
        <v>20</v>
      </c>
      <c r="S6" s="28">
        <v>0</v>
      </c>
      <c r="T6" s="28">
        <v>0</v>
      </c>
      <c r="U6" s="28">
        <v>20</v>
      </c>
      <c r="V6" s="28">
        <v>0</v>
      </c>
      <c r="W6" s="28">
        <v>0</v>
      </c>
      <c r="Z6" s="28">
        <v>0</v>
      </c>
      <c r="AA6" s="28">
        <v>20</v>
      </c>
      <c r="AB6" s="28">
        <v>0</v>
      </c>
      <c r="AC6">
        <f t="shared" si="3"/>
        <v>20</v>
      </c>
      <c r="AD6">
        <f t="shared" si="4"/>
        <v>20</v>
      </c>
      <c r="AE6">
        <f t="shared" si="5"/>
        <v>0</v>
      </c>
    </row>
    <row r="7" spans="5:31">
      <c r="E7" s="10">
        <v>0</v>
      </c>
      <c r="F7" s="10">
        <v>0</v>
      </c>
      <c r="G7" s="25">
        <v>0</v>
      </c>
      <c r="H7" s="25">
        <v>0</v>
      </c>
      <c r="I7" s="25">
        <v>0</v>
      </c>
      <c r="J7" s="25">
        <v>13</v>
      </c>
      <c r="K7" s="25">
        <v>0</v>
      </c>
      <c r="L7" s="25">
        <v>9</v>
      </c>
      <c r="M7" s="25"/>
      <c r="N7" s="25">
        <v>0</v>
      </c>
      <c r="O7" s="10">
        <f t="shared" si="0"/>
        <v>22</v>
      </c>
      <c r="P7" s="10">
        <f t="shared" si="1"/>
        <v>22</v>
      </c>
      <c r="Q7" s="25">
        <v>22</v>
      </c>
      <c r="R7" s="10">
        <f t="shared" si="2"/>
        <v>22</v>
      </c>
      <c r="S7" s="10">
        <v>0</v>
      </c>
      <c r="T7" s="10">
        <v>0</v>
      </c>
      <c r="U7" s="25">
        <v>0</v>
      </c>
      <c r="V7" s="25">
        <v>22</v>
      </c>
      <c r="W7" s="10">
        <v>0</v>
      </c>
      <c r="Z7" s="10">
        <v>0</v>
      </c>
      <c r="AA7" s="25">
        <v>0</v>
      </c>
      <c r="AB7" s="10">
        <v>0</v>
      </c>
      <c r="AC7">
        <f t="shared" si="3"/>
        <v>0</v>
      </c>
      <c r="AD7">
        <f t="shared" si="4"/>
        <v>0</v>
      </c>
      <c r="AE7">
        <f t="shared" si="5"/>
        <v>0</v>
      </c>
    </row>
    <row r="8" spans="5:31">
      <c r="E8" s="10">
        <v>0</v>
      </c>
      <c r="F8" s="10">
        <v>0</v>
      </c>
      <c r="G8" s="10">
        <v>144</v>
      </c>
      <c r="H8" s="10">
        <v>0</v>
      </c>
      <c r="I8" s="10">
        <v>0</v>
      </c>
      <c r="J8" s="10">
        <v>0</v>
      </c>
      <c r="K8" s="10">
        <v>0</v>
      </c>
      <c r="L8" s="10">
        <v>0</v>
      </c>
      <c r="M8" s="10"/>
      <c r="N8" s="10">
        <v>0</v>
      </c>
      <c r="O8" s="10">
        <f t="shared" si="0"/>
        <v>0</v>
      </c>
      <c r="P8" s="10">
        <f t="shared" si="1"/>
        <v>144</v>
      </c>
      <c r="Q8" s="10">
        <v>144</v>
      </c>
      <c r="R8" s="10">
        <f t="shared" si="2"/>
        <v>144</v>
      </c>
      <c r="S8" s="10">
        <v>0</v>
      </c>
      <c r="T8" s="10">
        <v>0</v>
      </c>
      <c r="U8" s="10">
        <v>144</v>
      </c>
      <c r="V8" s="10">
        <v>0</v>
      </c>
      <c r="W8" s="10">
        <v>0</v>
      </c>
      <c r="Z8" s="10">
        <v>0</v>
      </c>
      <c r="AA8" s="10">
        <v>144</v>
      </c>
      <c r="AB8" s="10">
        <v>0</v>
      </c>
      <c r="AC8">
        <f t="shared" si="3"/>
        <v>144</v>
      </c>
      <c r="AD8">
        <f t="shared" si="4"/>
        <v>144</v>
      </c>
      <c r="AE8">
        <f t="shared" si="5"/>
        <v>0</v>
      </c>
    </row>
    <row r="9" spans="5:31">
      <c r="E9" s="10">
        <v>7</v>
      </c>
      <c r="F9" s="10">
        <v>0</v>
      </c>
      <c r="G9" s="10">
        <v>0</v>
      </c>
      <c r="H9" s="10">
        <v>2</v>
      </c>
      <c r="I9" s="10">
        <v>0</v>
      </c>
      <c r="J9" s="10">
        <v>8</v>
      </c>
      <c r="K9" s="10">
        <v>0</v>
      </c>
      <c r="L9" s="10">
        <v>0</v>
      </c>
      <c r="M9" s="10"/>
      <c r="N9" s="10">
        <v>0</v>
      </c>
      <c r="O9" s="10">
        <f t="shared" si="0"/>
        <v>10</v>
      </c>
      <c r="P9" s="10">
        <f t="shared" si="1"/>
        <v>17</v>
      </c>
      <c r="Q9" s="25">
        <v>17</v>
      </c>
      <c r="R9" s="10">
        <f t="shared" si="2"/>
        <v>17</v>
      </c>
      <c r="S9" s="25">
        <v>0</v>
      </c>
      <c r="T9" s="25">
        <v>0</v>
      </c>
      <c r="U9" s="25">
        <v>7</v>
      </c>
      <c r="V9" s="25">
        <v>10</v>
      </c>
      <c r="W9" s="25">
        <v>0</v>
      </c>
      <c r="Z9" s="25">
        <v>0</v>
      </c>
      <c r="AA9" s="25">
        <v>7</v>
      </c>
      <c r="AB9" s="25">
        <v>0</v>
      </c>
      <c r="AC9">
        <f t="shared" si="3"/>
        <v>7</v>
      </c>
      <c r="AD9">
        <f t="shared" si="4"/>
        <v>7</v>
      </c>
      <c r="AE9">
        <f t="shared" si="5"/>
        <v>0</v>
      </c>
    </row>
    <row r="10" spans="5:31">
      <c r="E10" s="10">
        <v>61</v>
      </c>
      <c r="F10" s="10">
        <v>0</v>
      </c>
      <c r="G10" s="10">
        <v>0</v>
      </c>
      <c r="H10" s="10">
        <v>0</v>
      </c>
      <c r="I10" s="10">
        <v>0</v>
      </c>
      <c r="J10" s="10">
        <v>0</v>
      </c>
      <c r="K10" s="10">
        <v>0</v>
      </c>
      <c r="L10" s="10">
        <v>0</v>
      </c>
      <c r="M10" s="10"/>
      <c r="N10" s="10">
        <v>0</v>
      </c>
      <c r="O10" s="10">
        <f t="shared" si="0"/>
        <v>0</v>
      </c>
      <c r="P10" s="10">
        <f t="shared" si="1"/>
        <v>61</v>
      </c>
      <c r="Q10" s="25">
        <v>61</v>
      </c>
      <c r="R10" s="10">
        <f t="shared" si="2"/>
        <v>61</v>
      </c>
      <c r="S10" s="25">
        <v>8</v>
      </c>
      <c r="T10" s="25">
        <v>0</v>
      </c>
      <c r="U10" s="25">
        <v>33</v>
      </c>
      <c r="V10" s="25">
        <v>0</v>
      </c>
      <c r="W10" s="25">
        <v>20</v>
      </c>
      <c r="Z10" s="25">
        <v>8</v>
      </c>
      <c r="AA10" s="25">
        <v>33</v>
      </c>
      <c r="AB10" s="25">
        <v>20</v>
      </c>
      <c r="AC10">
        <f t="shared" si="3"/>
        <v>61</v>
      </c>
      <c r="AD10">
        <f t="shared" si="4"/>
        <v>61</v>
      </c>
      <c r="AE10">
        <f t="shared" si="5"/>
        <v>0</v>
      </c>
    </row>
    <row r="11" spans="5:31">
      <c r="E11" s="10">
        <v>80</v>
      </c>
      <c r="F11" s="10">
        <v>0</v>
      </c>
      <c r="G11" s="10">
        <v>0</v>
      </c>
      <c r="H11" s="10">
        <v>0</v>
      </c>
      <c r="I11" s="10">
        <v>0</v>
      </c>
      <c r="J11" s="10">
        <v>0</v>
      </c>
      <c r="K11" s="10">
        <v>0</v>
      </c>
      <c r="L11" s="10">
        <v>0</v>
      </c>
      <c r="M11" s="10"/>
      <c r="N11" s="10">
        <v>0</v>
      </c>
      <c r="O11" s="10">
        <f t="shared" si="0"/>
        <v>0</v>
      </c>
      <c r="P11" s="10">
        <f t="shared" si="1"/>
        <v>80</v>
      </c>
      <c r="Q11" s="25">
        <v>80</v>
      </c>
      <c r="R11" s="10">
        <f t="shared" si="2"/>
        <v>80</v>
      </c>
      <c r="S11" s="25">
        <v>10</v>
      </c>
      <c r="T11" s="25">
        <v>0</v>
      </c>
      <c r="U11" s="25">
        <v>50</v>
      </c>
      <c r="V11" s="25">
        <v>0</v>
      </c>
      <c r="W11" s="25">
        <v>20</v>
      </c>
      <c r="Z11" s="25">
        <v>10</v>
      </c>
      <c r="AA11" s="25">
        <v>50</v>
      </c>
      <c r="AB11" s="25">
        <v>20</v>
      </c>
      <c r="AC11">
        <f t="shared" si="3"/>
        <v>80</v>
      </c>
      <c r="AD11">
        <f t="shared" si="4"/>
        <v>80</v>
      </c>
      <c r="AE11">
        <f t="shared" si="5"/>
        <v>0</v>
      </c>
    </row>
    <row r="12" spans="5:31">
      <c r="E12" s="10">
        <v>15</v>
      </c>
      <c r="F12" s="10">
        <v>0</v>
      </c>
      <c r="G12" s="25">
        <v>0</v>
      </c>
      <c r="H12" s="25">
        <v>0</v>
      </c>
      <c r="I12" s="25">
        <v>0</v>
      </c>
      <c r="J12" s="25">
        <v>0</v>
      </c>
      <c r="K12" s="25">
        <v>0</v>
      </c>
      <c r="L12" s="25">
        <v>0</v>
      </c>
      <c r="M12" s="25"/>
      <c r="N12" s="25">
        <v>0</v>
      </c>
      <c r="O12" s="10">
        <f t="shared" si="0"/>
        <v>0</v>
      </c>
      <c r="P12" s="10">
        <f t="shared" si="1"/>
        <v>15</v>
      </c>
      <c r="Q12" s="25">
        <v>15</v>
      </c>
      <c r="R12" s="10">
        <f t="shared" si="2"/>
        <v>15</v>
      </c>
      <c r="S12" s="25">
        <v>6</v>
      </c>
      <c r="T12" s="25">
        <v>0</v>
      </c>
      <c r="U12" s="25">
        <v>9</v>
      </c>
      <c r="V12" s="25">
        <v>0</v>
      </c>
      <c r="W12" s="25">
        <v>0</v>
      </c>
      <c r="Z12" s="25">
        <v>6</v>
      </c>
      <c r="AA12" s="25">
        <v>9</v>
      </c>
      <c r="AB12" s="25">
        <v>0</v>
      </c>
      <c r="AC12">
        <f t="shared" si="3"/>
        <v>15</v>
      </c>
      <c r="AD12">
        <f t="shared" si="4"/>
        <v>15</v>
      </c>
      <c r="AE12">
        <f t="shared" si="5"/>
        <v>0</v>
      </c>
    </row>
    <row r="13" spans="5:31">
      <c r="E13" s="10">
        <v>0</v>
      </c>
      <c r="F13" s="10">
        <v>0</v>
      </c>
      <c r="G13" s="25">
        <v>0</v>
      </c>
      <c r="H13" s="25">
        <v>2</v>
      </c>
      <c r="I13" s="25">
        <v>0</v>
      </c>
      <c r="J13" s="25">
        <v>7</v>
      </c>
      <c r="K13" s="25">
        <v>0</v>
      </c>
      <c r="L13" s="25">
        <v>0</v>
      </c>
      <c r="M13" s="25"/>
      <c r="N13" s="25">
        <v>0</v>
      </c>
      <c r="O13" s="10">
        <f t="shared" si="0"/>
        <v>9</v>
      </c>
      <c r="P13" s="10">
        <f t="shared" si="1"/>
        <v>9</v>
      </c>
      <c r="Q13" s="25">
        <v>9</v>
      </c>
      <c r="R13" s="10">
        <f t="shared" si="2"/>
        <v>9</v>
      </c>
      <c r="S13" s="25">
        <v>0</v>
      </c>
      <c r="T13" s="25">
        <v>1</v>
      </c>
      <c r="U13" s="25">
        <v>0</v>
      </c>
      <c r="V13" s="25">
        <v>8</v>
      </c>
      <c r="W13" s="25">
        <v>0</v>
      </c>
      <c r="Z13" s="25">
        <v>0</v>
      </c>
      <c r="AA13" s="25">
        <v>0</v>
      </c>
      <c r="AB13" s="25">
        <v>0</v>
      </c>
      <c r="AC13">
        <f t="shared" si="3"/>
        <v>0</v>
      </c>
      <c r="AD13">
        <f t="shared" si="4"/>
        <v>0</v>
      </c>
      <c r="AE13">
        <f t="shared" si="5"/>
        <v>0</v>
      </c>
    </row>
    <row r="14" spans="5:31">
      <c r="E14" s="10">
        <v>0</v>
      </c>
      <c r="F14" s="10">
        <v>0</v>
      </c>
      <c r="G14" s="25">
        <v>105</v>
      </c>
      <c r="H14" s="25">
        <v>0</v>
      </c>
      <c r="I14" s="25">
        <v>0</v>
      </c>
      <c r="J14" s="25">
        <v>0</v>
      </c>
      <c r="K14" s="25">
        <v>0</v>
      </c>
      <c r="L14" s="25">
        <v>0</v>
      </c>
      <c r="M14" s="25"/>
      <c r="N14" s="25">
        <v>0</v>
      </c>
      <c r="O14" s="10">
        <f t="shared" si="0"/>
        <v>0</v>
      </c>
      <c r="P14" s="10">
        <f t="shared" si="1"/>
        <v>105</v>
      </c>
      <c r="Q14" s="25">
        <f>SUM(E14:N14)</f>
        <v>105</v>
      </c>
      <c r="R14" s="10">
        <f t="shared" si="2"/>
        <v>105</v>
      </c>
      <c r="S14" s="25">
        <v>0</v>
      </c>
      <c r="T14" s="25">
        <v>0</v>
      </c>
      <c r="U14" s="25">
        <v>105</v>
      </c>
      <c r="V14" s="25">
        <v>0</v>
      </c>
      <c r="W14" s="25">
        <v>0</v>
      </c>
      <c r="Z14" s="25">
        <v>0</v>
      </c>
      <c r="AA14" s="25">
        <v>105</v>
      </c>
      <c r="AB14" s="25">
        <v>0</v>
      </c>
      <c r="AC14">
        <f t="shared" si="3"/>
        <v>105</v>
      </c>
      <c r="AD14">
        <f t="shared" si="4"/>
        <v>105</v>
      </c>
      <c r="AE14">
        <f t="shared" si="5"/>
        <v>0</v>
      </c>
    </row>
    <row r="15" spans="5:31">
      <c r="E15" s="10">
        <v>27</v>
      </c>
      <c r="F15" s="10">
        <v>0</v>
      </c>
      <c r="G15" s="25">
        <v>0</v>
      </c>
      <c r="H15" s="25">
        <v>2</v>
      </c>
      <c r="I15" s="25">
        <v>0</v>
      </c>
      <c r="J15" s="25">
        <v>14</v>
      </c>
      <c r="K15" s="25">
        <v>0</v>
      </c>
      <c r="L15" s="25">
        <v>0</v>
      </c>
      <c r="M15" s="25"/>
      <c r="N15" s="25">
        <v>0</v>
      </c>
      <c r="O15" s="10">
        <f t="shared" si="0"/>
        <v>16</v>
      </c>
      <c r="P15" s="10">
        <f t="shared" si="1"/>
        <v>43</v>
      </c>
      <c r="Q15" s="25">
        <v>43</v>
      </c>
      <c r="R15" s="10">
        <f t="shared" si="2"/>
        <v>43</v>
      </c>
      <c r="S15" s="25">
        <v>0</v>
      </c>
      <c r="T15" s="25">
        <v>4</v>
      </c>
      <c r="U15" s="25">
        <v>28</v>
      </c>
      <c r="V15" s="25">
        <v>11</v>
      </c>
      <c r="W15" s="25">
        <v>0</v>
      </c>
      <c r="Z15" s="25">
        <v>0</v>
      </c>
      <c r="AA15" s="25">
        <v>27</v>
      </c>
      <c r="AB15" s="25">
        <v>0</v>
      </c>
      <c r="AC15">
        <f t="shared" si="3"/>
        <v>27</v>
      </c>
      <c r="AD15">
        <f t="shared" si="4"/>
        <v>27</v>
      </c>
      <c r="AE15">
        <f t="shared" si="5"/>
        <v>0</v>
      </c>
    </row>
    <row r="16" spans="5:31">
      <c r="E16" s="10">
        <v>51</v>
      </c>
      <c r="F16" s="10">
        <v>0</v>
      </c>
      <c r="G16" s="25">
        <v>0</v>
      </c>
      <c r="H16" s="25">
        <v>0</v>
      </c>
      <c r="I16" s="25">
        <v>0</v>
      </c>
      <c r="J16" s="25">
        <v>0</v>
      </c>
      <c r="K16" s="25">
        <v>0</v>
      </c>
      <c r="L16" s="25">
        <v>0</v>
      </c>
      <c r="M16" s="25"/>
      <c r="N16" s="25">
        <v>0</v>
      </c>
      <c r="O16" s="10">
        <f t="shared" si="0"/>
        <v>0</v>
      </c>
      <c r="P16" s="10">
        <f t="shared" si="1"/>
        <v>51</v>
      </c>
      <c r="Q16" s="25">
        <v>51</v>
      </c>
      <c r="R16" s="10">
        <f t="shared" si="2"/>
        <v>51</v>
      </c>
      <c r="S16" s="25">
        <v>0</v>
      </c>
      <c r="T16" s="25">
        <v>0</v>
      </c>
      <c r="U16" s="25">
        <v>51</v>
      </c>
      <c r="V16" s="25">
        <v>0</v>
      </c>
      <c r="W16" s="25">
        <v>0</v>
      </c>
      <c r="Z16" s="25">
        <v>0</v>
      </c>
      <c r="AA16" s="25">
        <v>51</v>
      </c>
      <c r="AB16" s="25">
        <v>0</v>
      </c>
      <c r="AC16">
        <f t="shared" si="3"/>
        <v>51</v>
      </c>
      <c r="AD16">
        <f t="shared" si="4"/>
        <v>51</v>
      </c>
      <c r="AE16">
        <f t="shared" si="5"/>
        <v>0</v>
      </c>
    </row>
    <row r="17" spans="5:31">
      <c r="E17" s="10">
        <v>10</v>
      </c>
      <c r="F17" s="10">
        <v>0</v>
      </c>
      <c r="G17" s="25">
        <v>0</v>
      </c>
      <c r="H17" s="25">
        <v>0</v>
      </c>
      <c r="I17" s="25">
        <v>0</v>
      </c>
      <c r="J17" s="25">
        <v>0</v>
      </c>
      <c r="K17" s="25">
        <v>0</v>
      </c>
      <c r="L17" s="25">
        <v>0</v>
      </c>
      <c r="M17" s="25"/>
      <c r="N17" s="25">
        <v>0</v>
      </c>
      <c r="O17" s="10">
        <f t="shared" si="0"/>
        <v>0</v>
      </c>
      <c r="P17" s="10">
        <f t="shared" si="1"/>
        <v>10</v>
      </c>
      <c r="Q17" s="25">
        <v>10</v>
      </c>
      <c r="R17" s="10">
        <f t="shared" si="2"/>
        <v>10</v>
      </c>
      <c r="S17" s="25">
        <v>0</v>
      </c>
      <c r="T17" s="25">
        <v>0</v>
      </c>
      <c r="U17" s="25">
        <v>0</v>
      </c>
      <c r="V17" s="25">
        <v>0</v>
      </c>
      <c r="W17" s="25">
        <v>10</v>
      </c>
      <c r="Z17" s="25">
        <v>0</v>
      </c>
      <c r="AA17" s="25">
        <v>0</v>
      </c>
      <c r="AB17" s="25">
        <v>10</v>
      </c>
      <c r="AC17">
        <f t="shared" si="3"/>
        <v>10</v>
      </c>
      <c r="AD17">
        <f t="shared" si="4"/>
        <v>10</v>
      </c>
      <c r="AE17">
        <f t="shared" si="5"/>
        <v>0</v>
      </c>
    </row>
    <row r="18" spans="5:31">
      <c r="E18" s="10">
        <v>13</v>
      </c>
      <c r="F18" s="10">
        <v>0</v>
      </c>
      <c r="G18" s="25">
        <v>0</v>
      </c>
      <c r="H18" s="25">
        <v>0</v>
      </c>
      <c r="I18" s="25">
        <v>0</v>
      </c>
      <c r="J18" s="25">
        <v>0</v>
      </c>
      <c r="K18" s="25">
        <v>0</v>
      </c>
      <c r="L18" s="25">
        <v>0</v>
      </c>
      <c r="M18" s="25"/>
      <c r="N18" s="25">
        <v>0</v>
      </c>
      <c r="O18" s="10">
        <f t="shared" si="0"/>
        <v>0</v>
      </c>
      <c r="P18" s="10">
        <f t="shared" si="1"/>
        <v>13</v>
      </c>
      <c r="Q18" s="25">
        <f t="shared" ref="Q18:Q33" si="6">SUM(E18:N18)</f>
        <v>13</v>
      </c>
      <c r="R18" s="10">
        <f t="shared" si="2"/>
        <v>13</v>
      </c>
      <c r="S18" s="25">
        <v>5</v>
      </c>
      <c r="T18" s="25">
        <v>0</v>
      </c>
      <c r="U18" s="25">
        <v>6</v>
      </c>
      <c r="V18" s="25">
        <v>0</v>
      </c>
      <c r="W18" s="25">
        <v>2</v>
      </c>
      <c r="Z18" s="25">
        <v>5</v>
      </c>
      <c r="AA18" s="25">
        <v>6</v>
      </c>
      <c r="AB18" s="25">
        <v>2</v>
      </c>
      <c r="AC18">
        <f t="shared" si="3"/>
        <v>13</v>
      </c>
      <c r="AD18">
        <f t="shared" si="4"/>
        <v>13</v>
      </c>
      <c r="AE18">
        <f t="shared" si="5"/>
        <v>0</v>
      </c>
    </row>
    <row r="19" spans="5:31">
      <c r="E19" s="10">
        <v>26</v>
      </c>
      <c r="F19" s="10">
        <v>0</v>
      </c>
      <c r="G19" s="25">
        <v>0</v>
      </c>
      <c r="H19" s="25">
        <v>0</v>
      </c>
      <c r="I19" s="25">
        <v>0</v>
      </c>
      <c r="J19" s="25">
        <v>0</v>
      </c>
      <c r="K19" s="25">
        <v>0</v>
      </c>
      <c r="L19" s="25">
        <v>0</v>
      </c>
      <c r="M19" s="25"/>
      <c r="N19" s="25">
        <v>0</v>
      </c>
      <c r="O19" s="10">
        <f t="shared" si="0"/>
        <v>0</v>
      </c>
      <c r="P19" s="10">
        <f t="shared" si="1"/>
        <v>26</v>
      </c>
      <c r="Q19" s="25">
        <f t="shared" si="6"/>
        <v>26</v>
      </c>
      <c r="R19" s="10">
        <f t="shared" si="2"/>
        <v>26</v>
      </c>
      <c r="S19" s="25">
        <v>0</v>
      </c>
      <c r="T19" s="25">
        <v>0</v>
      </c>
      <c r="U19" s="25">
        <v>23</v>
      </c>
      <c r="V19" s="25">
        <v>0</v>
      </c>
      <c r="W19" s="25">
        <v>3</v>
      </c>
      <c r="Z19" s="25">
        <v>0</v>
      </c>
      <c r="AA19" s="25">
        <v>23</v>
      </c>
      <c r="AB19" s="25">
        <v>3</v>
      </c>
      <c r="AC19">
        <f t="shared" si="3"/>
        <v>26</v>
      </c>
      <c r="AD19">
        <f t="shared" si="4"/>
        <v>26</v>
      </c>
      <c r="AE19">
        <f t="shared" si="5"/>
        <v>0</v>
      </c>
    </row>
    <row r="20" spans="5:31">
      <c r="E20" s="10">
        <v>0</v>
      </c>
      <c r="F20" s="10">
        <v>0</v>
      </c>
      <c r="G20" s="25">
        <v>0</v>
      </c>
      <c r="H20" s="25">
        <v>0</v>
      </c>
      <c r="I20" s="25">
        <v>0</v>
      </c>
      <c r="J20" s="25">
        <v>0</v>
      </c>
      <c r="K20" s="25">
        <v>0</v>
      </c>
      <c r="L20" s="25">
        <v>0</v>
      </c>
      <c r="M20" s="25"/>
      <c r="N20" s="25">
        <v>8</v>
      </c>
      <c r="O20" s="10">
        <f t="shared" si="0"/>
        <v>8</v>
      </c>
      <c r="P20" s="10">
        <f t="shared" si="1"/>
        <v>8</v>
      </c>
      <c r="Q20" s="25">
        <f t="shared" si="6"/>
        <v>8</v>
      </c>
      <c r="R20" s="10">
        <f t="shared" si="2"/>
        <v>8</v>
      </c>
      <c r="S20" s="25">
        <v>0</v>
      </c>
      <c r="T20" s="25">
        <v>0</v>
      </c>
      <c r="U20" s="25">
        <v>0</v>
      </c>
      <c r="V20" s="25">
        <v>8</v>
      </c>
      <c r="W20" s="25">
        <v>0</v>
      </c>
      <c r="Z20" s="25">
        <v>0</v>
      </c>
      <c r="AA20" s="25">
        <v>0</v>
      </c>
      <c r="AB20" s="25">
        <v>0</v>
      </c>
      <c r="AC20">
        <f t="shared" si="3"/>
        <v>0</v>
      </c>
      <c r="AD20">
        <f t="shared" si="4"/>
        <v>0</v>
      </c>
      <c r="AE20">
        <f t="shared" si="5"/>
        <v>0</v>
      </c>
    </row>
    <row r="21" spans="5:31" ht="15.75">
      <c r="E21" s="10">
        <v>0</v>
      </c>
      <c r="F21" s="10">
        <v>0</v>
      </c>
      <c r="G21" s="31">
        <v>63</v>
      </c>
      <c r="H21" s="25">
        <v>0</v>
      </c>
      <c r="I21" s="25">
        <v>0</v>
      </c>
      <c r="J21" s="25">
        <v>0</v>
      </c>
      <c r="K21" s="25">
        <v>0</v>
      </c>
      <c r="L21" s="25">
        <v>0</v>
      </c>
      <c r="M21" s="25"/>
      <c r="N21" s="25">
        <v>0</v>
      </c>
      <c r="O21" s="10">
        <f t="shared" si="0"/>
        <v>0</v>
      </c>
      <c r="P21" s="10">
        <f t="shared" si="1"/>
        <v>63</v>
      </c>
      <c r="Q21" s="25">
        <f t="shared" si="6"/>
        <v>63</v>
      </c>
      <c r="R21" s="10">
        <f t="shared" si="2"/>
        <v>63</v>
      </c>
      <c r="S21" s="25">
        <v>0</v>
      </c>
      <c r="T21" s="25">
        <v>0</v>
      </c>
      <c r="U21" s="31">
        <v>63</v>
      </c>
      <c r="V21" s="25">
        <v>0</v>
      </c>
      <c r="W21" s="25">
        <v>0</v>
      </c>
      <c r="Z21" s="25">
        <v>0</v>
      </c>
      <c r="AA21" s="31">
        <v>63</v>
      </c>
      <c r="AB21" s="25">
        <v>0</v>
      </c>
      <c r="AC21">
        <f t="shared" si="3"/>
        <v>63</v>
      </c>
      <c r="AD21">
        <f t="shared" si="4"/>
        <v>63</v>
      </c>
      <c r="AE21">
        <f t="shared" si="5"/>
        <v>0</v>
      </c>
    </row>
    <row r="22" spans="5:31" ht="15.75">
      <c r="E22" s="10">
        <v>0</v>
      </c>
      <c r="F22" s="10">
        <v>0</v>
      </c>
      <c r="G22" s="31">
        <v>64</v>
      </c>
      <c r="H22" s="25">
        <v>0</v>
      </c>
      <c r="I22" s="25">
        <v>0</v>
      </c>
      <c r="J22" s="25">
        <v>0</v>
      </c>
      <c r="K22" s="25">
        <v>0</v>
      </c>
      <c r="L22" s="25">
        <v>0</v>
      </c>
      <c r="M22" s="25"/>
      <c r="N22" s="25">
        <v>0</v>
      </c>
      <c r="O22" s="10">
        <f t="shared" si="0"/>
        <v>0</v>
      </c>
      <c r="P22" s="10">
        <f t="shared" si="1"/>
        <v>64</v>
      </c>
      <c r="Q22" s="25">
        <f t="shared" si="6"/>
        <v>64</v>
      </c>
      <c r="R22" s="10">
        <f t="shared" si="2"/>
        <v>64</v>
      </c>
      <c r="S22" s="25">
        <v>0</v>
      </c>
      <c r="T22" s="25">
        <v>0</v>
      </c>
      <c r="U22" s="31">
        <v>64</v>
      </c>
      <c r="V22" s="25">
        <v>0</v>
      </c>
      <c r="W22" s="25">
        <v>0</v>
      </c>
      <c r="Z22" s="25">
        <v>0</v>
      </c>
      <c r="AA22" s="31">
        <v>64</v>
      </c>
      <c r="AB22" s="25">
        <v>0</v>
      </c>
      <c r="AC22">
        <f t="shared" si="3"/>
        <v>64</v>
      </c>
      <c r="AD22">
        <f t="shared" si="4"/>
        <v>64</v>
      </c>
      <c r="AE22">
        <f t="shared" si="5"/>
        <v>0</v>
      </c>
    </row>
    <row r="23" spans="5:31">
      <c r="E23" s="10">
        <v>46</v>
      </c>
      <c r="F23" s="10">
        <v>0</v>
      </c>
      <c r="G23" s="25">
        <v>0</v>
      </c>
      <c r="H23" s="25">
        <v>0</v>
      </c>
      <c r="I23" s="25">
        <v>0</v>
      </c>
      <c r="J23" s="25">
        <v>0</v>
      </c>
      <c r="K23" s="25">
        <v>0</v>
      </c>
      <c r="L23" s="25">
        <v>0</v>
      </c>
      <c r="M23" s="25"/>
      <c r="N23" s="25">
        <v>0</v>
      </c>
      <c r="O23" s="10">
        <f t="shared" si="0"/>
        <v>0</v>
      </c>
      <c r="P23" s="10">
        <f t="shared" si="1"/>
        <v>46</v>
      </c>
      <c r="Q23" s="25">
        <f t="shared" si="6"/>
        <v>46</v>
      </c>
      <c r="R23" s="10">
        <f t="shared" si="2"/>
        <v>46</v>
      </c>
      <c r="S23" s="25">
        <v>0</v>
      </c>
      <c r="T23" s="25">
        <v>0</v>
      </c>
      <c r="U23" s="25">
        <v>46</v>
      </c>
      <c r="V23" s="25">
        <v>0</v>
      </c>
      <c r="W23" s="25">
        <v>0</v>
      </c>
      <c r="Z23" s="25">
        <v>0</v>
      </c>
      <c r="AA23" s="25">
        <v>46</v>
      </c>
      <c r="AB23" s="25">
        <v>0</v>
      </c>
      <c r="AC23">
        <f t="shared" si="3"/>
        <v>46</v>
      </c>
      <c r="AD23">
        <f t="shared" si="4"/>
        <v>46</v>
      </c>
      <c r="AE23">
        <f t="shared" si="5"/>
        <v>0</v>
      </c>
    </row>
    <row r="24" spans="5:31">
      <c r="E24" s="10">
        <v>19</v>
      </c>
      <c r="F24" s="10">
        <v>0</v>
      </c>
      <c r="G24" s="25">
        <v>0</v>
      </c>
      <c r="H24" s="25">
        <v>0</v>
      </c>
      <c r="I24" s="25">
        <v>0</v>
      </c>
      <c r="J24" s="25">
        <v>0</v>
      </c>
      <c r="K24" s="25">
        <v>0</v>
      </c>
      <c r="L24" s="25">
        <v>0</v>
      </c>
      <c r="M24" s="25"/>
      <c r="N24" s="25">
        <v>0</v>
      </c>
      <c r="O24" s="10">
        <f t="shared" si="0"/>
        <v>0</v>
      </c>
      <c r="P24" s="10">
        <f t="shared" si="1"/>
        <v>19</v>
      </c>
      <c r="Q24" s="25">
        <f t="shared" si="6"/>
        <v>19</v>
      </c>
      <c r="R24" s="10">
        <f t="shared" si="2"/>
        <v>19</v>
      </c>
      <c r="S24" s="25">
        <v>19</v>
      </c>
      <c r="T24" s="25">
        <v>0</v>
      </c>
      <c r="U24" s="25">
        <v>0</v>
      </c>
      <c r="V24" s="25">
        <v>0</v>
      </c>
      <c r="W24" s="25">
        <v>0</v>
      </c>
      <c r="Z24" s="25">
        <v>19</v>
      </c>
      <c r="AA24" s="25">
        <v>0</v>
      </c>
      <c r="AB24" s="25">
        <v>0</v>
      </c>
      <c r="AC24">
        <f t="shared" si="3"/>
        <v>19</v>
      </c>
      <c r="AD24">
        <f t="shared" si="4"/>
        <v>19</v>
      </c>
      <c r="AE24">
        <f t="shared" si="5"/>
        <v>0</v>
      </c>
    </row>
    <row r="25" spans="5:31">
      <c r="E25" s="10">
        <v>83</v>
      </c>
      <c r="F25" s="25">
        <v>0</v>
      </c>
      <c r="G25" s="25">
        <v>0</v>
      </c>
      <c r="H25" s="25">
        <v>0</v>
      </c>
      <c r="I25" s="25">
        <v>0</v>
      </c>
      <c r="J25" s="25">
        <v>0</v>
      </c>
      <c r="K25" s="25">
        <v>0</v>
      </c>
      <c r="L25" s="25">
        <v>0</v>
      </c>
      <c r="M25" s="25"/>
      <c r="N25" s="25">
        <v>0</v>
      </c>
      <c r="O25" s="10">
        <f t="shared" si="0"/>
        <v>0</v>
      </c>
      <c r="P25" s="10">
        <f t="shared" si="1"/>
        <v>83</v>
      </c>
      <c r="Q25" s="25">
        <f t="shared" si="6"/>
        <v>83</v>
      </c>
      <c r="R25" s="10">
        <f t="shared" si="2"/>
        <v>83</v>
      </c>
      <c r="S25" s="25">
        <v>0</v>
      </c>
      <c r="T25" s="25">
        <v>0</v>
      </c>
      <c r="U25" s="25">
        <v>83</v>
      </c>
      <c r="V25" s="25">
        <v>0</v>
      </c>
      <c r="W25" s="25">
        <v>0</v>
      </c>
      <c r="Z25" s="25">
        <v>0</v>
      </c>
      <c r="AA25" s="25">
        <v>83</v>
      </c>
      <c r="AB25" s="25">
        <v>0</v>
      </c>
      <c r="AC25">
        <f t="shared" si="3"/>
        <v>83</v>
      </c>
      <c r="AD25">
        <f t="shared" si="4"/>
        <v>83</v>
      </c>
      <c r="AE25">
        <f t="shared" si="5"/>
        <v>0</v>
      </c>
    </row>
    <row r="26" spans="5:31">
      <c r="E26" s="10">
        <v>56</v>
      </c>
      <c r="F26" s="25">
        <v>0</v>
      </c>
      <c r="G26" s="25">
        <v>0</v>
      </c>
      <c r="H26" s="25">
        <v>0</v>
      </c>
      <c r="I26" s="25">
        <v>0</v>
      </c>
      <c r="J26" s="25">
        <v>0</v>
      </c>
      <c r="K26" s="25">
        <v>0</v>
      </c>
      <c r="L26" s="25">
        <v>0</v>
      </c>
      <c r="M26" s="25"/>
      <c r="N26" s="25">
        <v>0</v>
      </c>
      <c r="O26" s="10">
        <f t="shared" si="0"/>
        <v>0</v>
      </c>
      <c r="P26" s="10">
        <f t="shared" si="1"/>
        <v>56</v>
      </c>
      <c r="Q26" s="25">
        <f t="shared" si="6"/>
        <v>56</v>
      </c>
      <c r="R26" s="10">
        <f t="shared" si="2"/>
        <v>56</v>
      </c>
      <c r="S26" s="25">
        <v>0</v>
      </c>
      <c r="T26" s="25">
        <v>0</v>
      </c>
      <c r="U26" s="25">
        <v>56</v>
      </c>
      <c r="V26" s="25">
        <v>0</v>
      </c>
      <c r="W26" s="25">
        <v>0</v>
      </c>
      <c r="Z26" s="25">
        <v>0</v>
      </c>
      <c r="AA26" s="25">
        <v>56</v>
      </c>
      <c r="AB26" s="25">
        <v>0</v>
      </c>
      <c r="AC26">
        <f t="shared" si="3"/>
        <v>56</v>
      </c>
      <c r="AD26">
        <f t="shared" si="4"/>
        <v>56</v>
      </c>
      <c r="AE26">
        <f t="shared" si="5"/>
        <v>0</v>
      </c>
    </row>
    <row r="27" spans="5:31">
      <c r="E27" s="10">
        <v>51</v>
      </c>
      <c r="F27" s="10">
        <v>0</v>
      </c>
      <c r="G27" s="25">
        <v>0</v>
      </c>
      <c r="H27" s="25">
        <v>0</v>
      </c>
      <c r="I27" s="25">
        <v>0</v>
      </c>
      <c r="J27" s="25">
        <v>0</v>
      </c>
      <c r="K27" s="25">
        <v>0</v>
      </c>
      <c r="L27" s="25">
        <v>0</v>
      </c>
      <c r="M27" s="25"/>
      <c r="N27" s="25">
        <v>0</v>
      </c>
      <c r="O27" s="10">
        <f t="shared" si="0"/>
        <v>0</v>
      </c>
      <c r="P27" s="10">
        <f t="shared" si="1"/>
        <v>51</v>
      </c>
      <c r="Q27" s="25">
        <f t="shared" si="6"/>
        <v>51</v>
      </c>
      <c r="R27" s="10">
        <f t="shared" si="2"/>
        <v>51</v>
      </c>
      <c r="S27" s="25">
        <v>0</v>
      </c>
      <c r="T27" s="25">
        <v>0</v>
      </c>
      <c r="U27" s="25">
        <v>51</v>
      </c>
      <c r="V27" s="25">
        <v>0</v>
      </c>
      <c r="W27" s="25">
        <v>0</v>
      </c>
      <c r="Z27" s="25">
        <v>0</v>
      </c>
      <c r="AA27" s="25">
        <v>51</v>
      </c>
      <c r="AB27" s="25">
        <v>0</v>
      </c>
      <c r="AC27">
        <f t="shared" si="3"/>
        <v>51</v>
      </c>
      <c r="AD27">
        <f t="shared" si="4"/>
        <v>51</v>
      </c>
      <c r="AE27">
        <f t="shared" si="5"/>
        <v>0</v>
      </c>
    </row>
    <row r="28" spans="5:31" ht="15.75">
      <c r="E28" s="31">
        <v>74</v>
      </c>
      <c r="F28" s="10">
        <v>0</v>
      </c>
      <c r="G28" s="10">
        <v>0</v>
      </c>
      <c r="H28" s="10">
        <v>0</v>
      </c>
      <c r="I28" s="10">
        <v>0</v>
      </c>
      <c r="J28" s="10">
        <v>0</v>
      </c>
      <c r="K28" s="10">
        <v>0</v>
      </c>
      <c r="L28" s="10">
        <v>0</v>
      </c>
      <c r="M28" s="10"/>
      <c r="N28" s="10">
        <v>0</v>
      </c>
      <c r="O28" s="10">
        <f t="shared" si="0"/>
        <v>0</v>
      </c>
      <c r="P28" s="10">
        <f t="shared" si="1"/>
        <v>74</v>
      </c>
      <c r="Q28" s="25">
        <f t="shared" si="6"/>
        <v>74</v>
      </c>
      <c r="R28" s="10">
        <f t="shared" si="2"/>
        <v>74</v>
      </c>
      <c r="S28" s="25">
        <v>0</v>
      </c>
      <c r="T28" s="25">
        <v>0</v>
      </c>
      <c r="U28" s="25">
        <v>74</v>
      </c>
      <c r="V28" s="25">
        <v>0</v>
      </c>
      <c r="W28" s="25">
        <v>0</v>
      </c>
      <c r="Z28" s="25">
        <v>0</v>
      </c>
      <c r="AA28" s="25">
        <v>74</v>
      </c>
      <c r="AB28" s="25">
        <v>0</v>
      </c>
      <c r="AC28">
        <f t="shared" si="3"/>
        <v>74</v>
      </c>
      <c r="AD28">
        <f t="shared" si="4"/>
        <v>74</v>
      </c>
      <c r="AE28">
        <f t="shared" si="5"/>
        <v>0</v>
      </c>
    </row>
    <row r="29" spans="5:31" ht="15.75">
      <c r="E29" s="31">
        <v>66</v>
      </c>
      <c r="F29" s="10">
        <v>0</v>
      </c>
      <c r="G29" s="10">
        <v>0</v>
      </c>
      <c r="H29" s="10">
        <v>0</v>
      </c>
      <c r="I29" s="10">
        <v>0</v>
      </c>
      <c r="J29" s="10">
        <v>0</v>
      </c>
      <c r="K29" s="10">
        <v>0</v>
      </c>
      <c r="L29" s="10">
        <v>0</v>
      </c>
      <c r="M29" s="10"/>
      <c r="N29" s="10">
        <v>0</v>
      </c>
      <c r="O29" s="10">
        <f t="shared" si="0"/>
        <v>0</v>
      </c>
      <c r="P29" s="10">
        <f t="shared" si="1"/>
        <v>66</v>
      </c>
      <c r="Q29" s="25">
        <f t="shared" si="6"/>
        <v>66</v>
      </c>
      <c r="R29" s="10">
        <f t="shared" si="2"/>
        <v>66</v>
      </c>
      <c r="S29" s="25">
        <v>0</v>
      </c>
      <c r="T29" s="25">
        <v>0</v>
      </c>
      <c r="U29" s="25">
        <v>66</v>
      </c>
      <c r="V29" s="25">
        <v>0</v>
      </c>
      <c r="W29" s="25">
        <v>0</v>
      </c>
      <c r="Z29" s="25">
        <v>0</v>
      </c>
      <c r="AA29" s="25">
        <v>66</v>
      </c>
      <c r="AB29" s="25">
        <v>0</v>
      </c>
      <c r="AC29">
        <f t="shared" si="3"/>
        <v>66</v>
      </c>
      <c r="AD29">
        <f t="shared" si="4"/>
        <v>66</v>
      </c>
      <c r="AE29">
        <f t="shared" si="5"/>
        <v>0</v>
      </c>
    </row>
    <row r="30" spans="5:31" ht="15.75">
      <c r="E30" s="31">
        <v>57</v>
      </c>
      <c r="F30" s="10">
        <v>0</v>
      </c>
      <c r="G30" s="10">
        <v>0</v>
      </c>
      <c r="H30" s="10">
        <v>0</v>
      </c>
      <c r="I30" s="10">
        <v>0</v>
      </c>
      <c r="J30" s="10">
        <v>0</v>
      </c>
      <c r="K30" s="10">
        <v>0</v>
      </c>
      <c r="L30" s="10">
        <v>0</v>
      </c>
      <c r="M30" s="10"/>
      <c r="N30" s="10">
        <v>0</v>
      </c>
      <c r="O30" s="10">
        <f t="shared" si="0"/>
        <v>0</v>
      </c>
      <c r="P30" s="10">
        <f t="shared" si="1"/>
        <v>57</v>
      </c>
      <c r="Q30" s="25">
        <f t="shared" si="6"/>
        <v>57</v>
      </c>
      <c r="R30" s="10">
        <f t="shared" si="2"/>
        <v>57</v>
      </c>
      <c r="S30" s="25">
        <v>0</v>
      </c>
      <c r="T30" s="25">
        <v>0</v>
      </c>
      <c r="U30" s="31">
        <v>57</v>
      </c>
      <c r="V30" s="25">
        <v>0</v>
      </c>
      <c r="W30" s="25">
        <v>0</v>
      </c>
      <c r="Z30" s="25">
        <v>0</v>
      </c>
      <c r="AA30" s="31">
        <v>57</v>
      </c>
      <c r="AB30" s="25">
        <v>0</v>
      </c>
      <c r="AC30">
        <f t="shared" si="3"/>
        <v>57</v>
      </c>
      <c r="AD30">
        <f t="shared" si="4"/>
        <v>57</v>
      </c>
      <c r="AE30">
        <f t="shared" si="5"/>
        <v>0</v>
      </c>
    </row>
    <row r="31" spans="5:31" ht="15.75">
      <c r="E31" s="38">
        <v>95</v>
      </c>
      <c r="F31" s="37">
        <v>0</v>
      </c>
      <c r="G31" s="37">
        <v>0</v>
      </c>
      <c r="H31" s="37">
        <v>0</v>
      </c>
      <c r="I31" s="37">
        <v>0</v>
      </c>
      <c r="J31" s="37">
        <v>0</v>
      </c>
      <c r="K31" s="37">
        <v>0</v>
      </c>
      <c r="L31" s="37">
        <v>0</v>
      </c>
      <c r="M31" s="37"/>
      <c r="N31" s="37">
        <v>0</v>
      </c>
      <c r="O31" s="10">
        <f t="shared" si="0"/>
        <v>0</v>
      </c>
      <c r="P31" s="10">
        <f t="shared" si="1"/>
        <v>95</v>
      </c>
      <c r="Q31" s="39">
        <f t="shared" si="6"/>
        <v>95</v>
      </c>
      <c r="R31" s="10">
        <f t="shared" si="2"/>
        <v>95</v>
      </c>
      <c r="S31" s="39">
        <v>0</v>
      </c>
      <c r="T31" s="39">
        <v>0</v>
      </c>
      <c r="U31" s="38">
        <v>95</v>
      </c>
      <c r="V31" s="39">
        <v>0</v>
      </c>
      <c r="W31" s="39">
        <v>0</v>
      </c>
      <c r="Z31" s="39">
        <v>0</v>
      </c>
      <c r="AA31" s="38">
        <v>95</v>
      </c>
      <c r="AB31" s="39">
        <v>0</v>
      </c>
      <c r="AC31">
        <f t="shared" si="3"/>
        <v>95</v>
      </c>
      <c r="AD31">
        <f t="shared" si="4"/>
        <v>95</v>
      </c>
      <c r="AE31">
        <f t="shared" si="5"/>
        <v>0</v>
      </c>
    </row>
    <row r="32" spans="5:31">
      <c r="E32" s="10">
        <v>40</v>
      </c>
      <c r="F32" s="10">
        <v>0</v>
      </c>
      <c r="G32" s="25">
        <v>0</v>
      </c>
      <c r="H32" s="10">
        <v>0</v>
      </c>
      <c r="I32" s="10">
        <v>0</v>
      </c>
      <c r="J32" s="10">
        <v>0</v>
      </c>
      <c r="K32" s="10">
        <v>0</v>
      </c>
      <c r="L32" s="10">
        <v>0</v>
      </c>
      <c r="M32" s="10"/>
      <c r="N32" s="10">
        <v>0</v>
      </c>
      <c r="O32" s="10">
        <f t="shared" si="0"/>
        <v>0</v>
      </c>
      <c r="P32" s="10">
        <f t="shared" si="1"/>
        <v>40</v>
      </c>
      <c r="Q32" s="25">
        <f t="shared" si="6"/>
        <v>40</v>
      </c>
      <c r="R32" s="10">
        <f t="shared" si="2"/>
        <v>40</v>
      </c>
      <c r="S32" s="25">
        <v>6</v>
      </c>
      <c r="T32" s="25">
        <v>0</v>
      </c>
      <c r="U32" s="25">
        <v>34</v>
      </c>
      <c r="V32" s="25">
        <v>0</v>
      </c>
      <c r="W32" s="25">
        <v>0</v>
      </c>
      <c r="Z32" s="25">
        <v>6</v>
      </c>
      <c r="AA32" s="25">
        <v>34</v>
      </c>
      <c r="AB32" s="25">
        <v>0</v>
      </c>
      <c r="AC32">
        <f t="shared" si="3"/>
        <v>40</v>
      </c>
      <c r="AD32">
        <f t="shared" si="4"/>
        <v>40</v>
      </c>
      <c r="AE32">
        <f t="shared" si="5"/>
        <v>0</v>
      </c>
    </row>
    <row r="33" spans="5:31">
      <c r="E33" s="10">
        <v>0</v>
      </c>
      <c r="F33" s="10">
        <v>0</v>
      </c>
      <c r="G33" s="25">
        <v>0</v>
      </c>
      <c r="H33" s="25">
        <v>41</v>
      </c>
      <c r="I33" s="25">
        <v>0</v>
      </c>
      <c r="J33" s="25">
        <v>0</v>
      </c>
      <c r="K33" s="25">
        <v>0</v>
      </c>
      <c r="L33" s="25">
        <v>0</v>
      </c>
      <c r="M33" s="25"/>
      <c r="N33" s="25">
        <v>0</v>
      </c>
      <c r="O33" s="10">
        <f t="shared" si="0"/>
        <v>41</v>
      </c>
      <c r="P33" s="10">
        <f t="shared" si="1"/>
        <v>41</v>
      </c>
      <c r="Q33" s="25">
        <f t="shared" si="6"/>
        <v>41</v>
      </c>
      <c r="R33" s="10">
        <f t="shared" si="2"/>
        <v>41</v>
      </c>
      <c r="S33" s="25">
        <v>0</v>
      </c>
      <c r="T33" s="25">
        <v>0</v>
      </c>
      <c r="U33" s="25">
        <v>0</v>
      </c>
      <c r="V33" s="25">
        <v>41</v>
      </c>
      <c r="W33" s="25">
        <v>0</v>
      </c>
      <c r="Z33" s="25">
        <v>0</v>
      </c>
      <c r="AA33" s="25">
        <v>0</v>
      </c>
      <c r="AB33" s="25">
        <v>0</v>
      </c>
      <c r="AC33">
        <f t="shared" si="3"/>
        <v>0</v>
      </c>
      <c r="AD33">
        <f t="shared" si="4"/>
        <v>0</v>
      </c>
      <c r="AE33">
        <f t="shared" si="5"/>
        <v>0</v>
      </c>
    </row>
    <row r="34" spans="5:31">
      <c r="E34" s="52">
        <v>89</v>
      </c>
      <c r="F34" s="52"/>
      <c r="G34" s="53"/>
      <c r="H34" s="53"/>
      <c r="I34" s="53"/>
      <c r="J34" s="53"/>
      <c r="K34" s="53"/>
      <c r="L34" s="53"/>
      <c r="M34" s="53">
        <v>122</v>
      </c>
      <c r="N34" s="53"/>
      <c r="O34" s="10">
        <f t="shared" si="0"/>
        <v>122</v>
      </c>
      <c r="P34" s="10">
        <f t="shared" si="1"/>
        <v>211</v>
      </c>
      <c r="Q34" s="53">
        <v>211</v>
      </c>
      <c r="R34" s="10">
        <f t="shared" si="2"/>
        <v>211</v>
      </c>
      <c r="S34" s="53">
        <v>9</v>
      </c>
      <c r="T34" s="53">
        <v>25</v>
      </c>
      <c r="U34" s="53">
        <v>80</v>
      </c>
      <c r="V34" s="53">
        <v>97</v>
      </c>
      <c r="W34" s="53">
        <v>0</v>
      </c>
      <c r="Z34" s="53">
        <v>9</v>
      </c>
      <c r="AA34" s="53">
        <v>80</v>
      </c>
      <c r="AB34" s="53">
        <v>0</v>
      </c>
      <c r="AC34">
        <f t="shared" si="3"/>
        <v>89</v>
      </c>
      <c r="AD34">
        <f t="shared" si="4"/>
        <v>89</v>
      </c>
      <c r="AE34">
        <f t="shared" si="5"/>
        <v>0</v>
      </c>
    </row>
    <row r="35" spans="5:31">
      <c r="E35" s="10">
        <v>319</v>
      </c>
      <c r="F35" s="10">
        <v>0</v>
      </c>
      <c r="G35" s="10">
        <v>0</v>
      </c>
      <c r="H35" s="10">
        <v>0</v>
      </c>
      <c r="I35" s="10">
        <v>0</v>
      </c>
      <c r="J35" s="10">
        <v>0</v>
      </c>
      <c r="K35" s="10">
        <v>0</v>
      </c>
      <c r="L35" s="10">
        <v>0</v>
      </c>
      <c r="M35" s="10"/>
      <c r="N35" s="10">
        <v>0</v>
      </c>
      <c r="O35" s="10">
        <f t="shared" si="0"/>
        <v>0</v>
      </c>
      <c r="P35" s="10">
        <f t="shared" si="1"/>
        <v>319</v>
      </c>
      <c r="Q35" s="25">
        <f t="shared" ref="Q35:Q51" si="7">SUM(E35:N35)</f>
        <v>319</v>
      </c>
      <c r="R35" s="10">
        <f t="shared" si="2"/>
        <v>319</v>
      </c>
      <c r="S35" s="25">
        <v>0</v>
      </c>
      <c r="T35" s="25"/>
      <c r="U35" s="10">
        <v>319</v>
      </c>
      <c r="V35" s="25">
        <v>0</v>
      </c>
      <c r="W35" s="25">
        <v>0</v>
      </c>
      <c r="Z35" s="25">
        <v>0</v>
      </c>
      <c r="AA35" s="10">
        <v>319</v>
      </c>
      <c r="AB35" s="25">
        <v>0</v>
      </c>
      <c r="AC35">
        <f t="shared" si="3"/>
        <v>319</v>
      </c>
      <c r="AD35">
        <f t="shared" si="4"/>
        <v>319</v>
      </c>
      <c r="AE35">
        <f t="shared" si="5"/>
        <v>0</v>
      </c>
    </row>
    <row r="36" spans="5:31">
      <c r="E36" s="10">
        <v>264</v>
      </c>
      <c r="F36" s="10">
        <v>0</v>
      </c>
      <c r="G36" s="10">
        <v>0</v>
      </c>
      <c r="H36" s="10">
        <v>0</v>
      </c>
      <c r="I36" s="10">
        <v>0</v>
      </c>
      <c r="J36" s="10">
        <v>0</v>
      </c>
      <c r="K36" s="10">
        <v>0</v>
      </c>
      <c r="L36" s="10">
        <v>0</v>
      </c>
      <c r="M36" s="10"/>
      <c r="N36" s="10">
        <v>0</v>
      </c>
      <c r="O36" s="10">
        <f t="shared" si="0"/>
        <v>0</v>
      </c>
      <c r="P36" s="10">
        <f t="shared" si="1"/>
        <v>264</v>
      </c>
      <c r="Q36" s="25">
        <f t="shared" si="7"/>
        <v>264</v>
      </c>
      <c r="R36" s="10">
        <f t="shared" si="2"/>
        <v>264</v>
      </c>
      <c r="S36" s="25">
        <v>0</v>
      </c>
      <c r="T36" s="25">
        <v>0</v>
      </c>
      <c r="U36" s="10">
        <v>264</v>
      </c>
      <c r="V36" s="25">
        <v>0</v>
      </c>
      <c r="W36" s="25">
        <v>0</v>
      </c>
      <c r="Z36" s="25">
        <v>0</v>
      </c>
      <c r="AA36" s="10">
        <v>264</v>
      </c>
      <c r="AB36" s="25">
        <v>0</v>
      </c>
      <c r="AC36">
        <f t="shared" si="3"/>
        <v>264</v>
      </c>
      <c r="AD36">
        <f t="shared" si="4"/>
        <v>264</v>
      </c>
      <c r="AE36">
        <f t="shared" si="5"/>
        <v>0</v>
      </c>
    </row>
    <row r="37" spans="5:31">
      <c r="E37" s="10">
        <v>83</v>
      </c>
      <c r="F37" s="10">
        <v>0</v>
      </c>
      <c r="G37" s="10">
        <v>0</v>
      </c>
      <c r="H37" s="10">
        <v>0</v>
      </c>
      <c r="I37" s="10">
        <v>0</v>
      </c>
      <c r="J37" s="10">
        <v>0</v>
      </c>
      <c r="K37" s="10">
        <v>0</v>
      </c>
      <c r="L37" s="10">
        <v>0</v>
      </c>
      <c r="M37" s="10"/>
      <c r="N37" s="10">
        <v>0</v>
      </c>
      <c r="O37" s="10">
        <f t="shared" si="0"/>
        <v>0</v>
      </c>
      <c r="P37" s="10">
        <f t="shared" si="1"/>
        <v>83</v>
      </c>
      <c r="Q37" s="25">
        <f t="shared" si="7"/>
        <v>83</v>
      </c>
      <c r="R37" s="10">
        <f t="shared" si="2"/>
        <v>83</v>
      </c>
      <c r="S37" s="25">
        <v>15</v>
      </c>
      <c r="T37" s="25">
        <v>0</v>
      </c>
      <c r="U37" s="10">
        <v>68</v>
      </c>
      <c r="V37" s="25">
        <v>0</v>
      </c>
      <c r="W37" s="25">
        <v>0</v>
      </c>
      <c r="Z37" s="25">
        <v>15</v>
      </c>
      <c r="AA37" s="10">
        <v>68</v>
      </c>
      <c r="AB37" s="25">
        <v>0</v>
      </c>
      <c r="AC37">
        <f t="shared" si="3"/>
        <v>83</v>
      </c>
      <c r="AD37">
        <f t="shared" si="4"/>
        <v>83</v>
      </c>
      <c r="AE37">
        <f t="shared" si="5"/>
        <v>0</v>
      </c>
    </row>
    <row r="38" spans="5:31">
      <c r="E38" s="10">
        <v>50</v>
      </c>
      <c r="F38" s="10">
        <v>0</v>
      </c>
      <c r="G38" s="10">
        <v>0</v>
      </c>
      <c r="H38" s="10">
        <v>0</v>
      </c>
      <c r="I38" s="10">
        <v>0</v>
      </c>
      <c r="J38" s="10">
        <v>0</v>
      </c>
      <c r="K38" s="10">
        <v>0</v>
      </c>
      <c r="L38" s="10">
        <v>0</v>
      </c>
      <c r="M38" s="10"/>
      <c r="N38" s="10">
        <v>0</v>
      </c>
      <c r="O38" s="10">
        <f t="shared" si="0"/>
        <v>0</v>
      </c>
      <c r="P38" s="10">
        <f t="shared" si="1"/>
        <v>50</v>
      </c>
      <c r="Q38" s="25">
        <f t="shared" si="7"/>
        <v>50</v>
      </c>
      <c r="R38" s="10">
        <v>50</v>
      </c>
      <c r="S38" s="25">
        <v>0</v>
      </c>
      <c r="T38" s="25">
        <v>0</v>
      </c>
      <c r="U38" s="25">
        <v>50</v>
      </c>
      <c r="V38" s="25">
        <v>0</v>
      </c>
      <c r="W38" s="25">
        <v>0</v>
      </c>
      <c r="Z38" s="25">
        <v>0</v>
      </c>
      <c r="AA38" s="25">
        <v>50</v>
      </c>
      <c r="AB38" s="25">
        <v>0</v>
      </c>
      <c r="AC38">
        <f t="shared" si="3"/>
        <v>50</v>
      </c>
      <c r="AD38">
        <f t="shared" si="4"/>
        <v>50</v>
      </c>
      <c r="AE38">
        <f t="shared" si="5"/>
        <v>0</v>
      </c>
    </row>
    <row r="39" spans="5:31">
      <c r="E39" s="10">
        <v>34</v>
      </c>
      <c r="F39" s="10">
        <v>0</v>
      </c>
      <c r="G39" s="10">
        <v>0</v>
      </c>
      <c r="H39" s="10">
        <v>0</v>
      </c>
      <c r="I39" s="10">
        <v>0</v>
      </c>
      <c r="J39" s="10">
        <v>0</v>
      </c>
      <c r="K39" s="10">
        <v>0</v>
      </c>
      <c r="L39" s="10">
        <v>0</v>
      </c>
      <c r="M39" s="10"/>
      <c r="N39" s="10">
        <v>0</v>
      </c>
      <c r="O39" s="10">
        <f t="shared" si="0"/>
        <v>0</v>
      </c>
      <c r="P39" s="10">
        <f t="shared" si="1"/>
        <v>34</v>
      </c>
      <c r="Q39" s="25">
        <f t="shared" si="7"/>
        <v>34</v>
      </c>
      <c r="R39" s="10">
        <f t="shared" si="2"/>
        <v>34</v>
      </c>
      <c r="S39" s="25">
        <v>0</v>
      </c>
      <c r="T39" s="25">
        <v>0</v>
      </c>
      <c r="U39" s="25">
        <v>34</v>
      </c>
      <c r="V39" s="25">
        <v>0</v>
      </c>
      <c r="W39" s="25">
        <v>0</v>
      </c>
      <c r="Z39" s="25">
        <v>0</v>
      </c>
      <c r="AA39" s="25">
        <v>34</v>
      </c>
      <c r="AB39" s="25">
        <v>0</v>
      </c>
      <c r="AC39">
        <f t="shared" si="3"/>
        <v>34</v>
      </c>
      <c r="AD39">
        <f t="shared" si="4"/>
        <v>34</v>
      </c>
      <c r="AE39">
        <f t="shared" si="5"/>
        <v>0</v>
      </c>
    </row>
    <row r="40" spans="5:31">
      <c r="E40" s="10">
        <v>53</v>
      </c>
      <c r="F40" s="10">
        <v>0</v>
      </c>
      <c r="G40" s="25">
        <v>0</v>
      </c>
      <c r="H40" s="25">
        <v>0</v>
      </c>
      <c r="I40" s="25">
        <v>0</v>
      </c>
      <c r="J40" s="25">
        <v>0</v>
      </c>
      <c r="K40" s="25">
        <v>0</v>
      </c>
      <c r="L40" s="25">
        <v>0</v>
      </c>
      <c r="M40" s="25"/>
      <c r="N40" s="25">
        <v>0</v>
      </c>
      <c r="O40" s="10">
        <f t="shared" si="0"/>
        <v>0</v>
      </c>
      <c r="P40" s="10">
        <f t="shared" si="1"/>
        <v>53</v>
      </c>
      <c r="Q40" s="25">
        <f t="shared" si="7"/>
        <v>53</v>
      </c>
      <c r="R40" s="10">
        <f t="shared" si="2"/>
        <v>53</v>
      </c>
      <c r="S40" s="25">
        <v>8</v>
      </c>
      <c r="T40" s="25">
        <v>0</v>
      </c>
      <c r="U40" s="25">
        <v>41</v>
      </c>
      <c r="V40" s="25">
        <v>0</v>
      </c>
      <c r="W40" s="25">
        <v>4</v>
      </c>
      <c r="Z40" s="25">
        <v>8</v>
      </c>
      <c r="AA40" s="25">
        <v>41</v>
      </c>
      <c r="AB40" s="25">
        <v>4</v>
      </c>
      <c r="AC40">
        <f t="shared" si="3"/>
        <v>53</v>
      </c>
      <c r="AD40">
        <f t="shared" si="4"/>
        <v>53</v>
      </c>
      <c r="AE40">
        <f t="shared" si="5"/>
        <v>0</v>
      </c>
    </row>
    <row r="41" spans="5:31">
      <c r="E41" s="10">
        <v>23</v>
      </c>
      <c r="F41" s="10">
        <v>0</v>
      </c>
      <c r="G41" s="25">
        <v>0</v>
      </c>
      <c r="H41" s="25">
        <v>0</v>
      </c>
      <c r="I41" s="25">
        <v>0</v>
      </c>
      <c r="J41" s="25">
        <v>0</v>
      </c>
      <c r="K41" s="25">
        <v>0</v>
      </c>
      <c r="L41" s="25">
        <v>0</v>
      </c>
      <c r="M41" s="25"/>
      <c r="N41" s="25">
        <v>0</v>
      </c>
      <c r="O41" s="10">
        <f t="shared" si="0"/>
        <v>0</v>
      </c>
      <c r="P41" s="10">
        <f t="shared" si="1"/>
        <v>23</v>
      </c>
      <c r="Q41" s="25">
        <f t="shared" si="7"/>
        <v>23</v>
      </c>
      <c r="R41" s="10">
        <f t="shared" si="2"/>
        <v>23</v>
      </c>
      <c r="S41" s="25">
        <v>23</v>
      </c>
      <c r="T41" s="25">
        <v>0</v>
      </c>
      <c r="U41" s="25">
        <v>0</v>
      </c>
      <c r="V41" s="25">
        <v>0</v>
      </c>
      <c r="W41" s="25">
        <v>0</v>
      </c>
      <c r="Z41" s="25">
        <v>23</v>
      </c>
      <c r="AA41" s="25">
        <v>0</v>
      </c>
      <c r="AB41" s="25">
        <v>0</v>
      </c>
      <c r="AC41">
        <f t="shared" si="3"/>
        <v>23</v>
      </c>
      <c r="AD41">
        <f t="shared" si="4"/>
        <v>23</v>
      </c>
      <c r="AE41">
        <f t="shared" si="5"/>
        <v>0</v>
      </c>
    </row>
    <row r="42" spans="5:31">
      <c r="E42" s="10">
        <v>79</v>
      </c>
      <c r="F42" s="10">
        <v>0</v>
      </c>
      <c r="G42" s="25">
        <v>0</v>
      </c>
      <c r="H42" s="25">
        <v>0</v>
      </c>
      <c r="I42" s="25">
        <v>0</v>
      </c>
      <c r="J42" s="25">
        <v>0</v>
      </c>
      <c r="K42" s="25">
        <v>0</v>
      </c>
      <c r="L42" s="25">
        <v>0</v>
      </c>
      <c r="M42" s="25"/>
      <c r="N42" s="25">
        <v>0</v>
      </c>
      <c r="O42" s="10">
        <f t="shared" si="0"/>
        <v>0</v>
      </c>
      <c r="P42" s="10">
        <f t="shared" si="1"/>
        <v>79</v>
      </c>
      <c r="Q42" s="25">
        <f t="shared" si="7"/>
        <v>79</v>
      </c>
      <c r="R42" s="10">
        <f t="shared" si="2"/>
        <v>79</v>
      </c>
      <c r="S42" s="25">
        <v>0</v>
      </c>
      <c r="T42" s="25">
        <v>0</v>
      </c>
      <c r="U42" s="25">
        <v>0</v>
      </c>
      <c r="V42" s="25">
        <v>0</v>
      </c>
      <c r="W42" s="25">
        <v>79</v>
      </c>
      <c r="Z42" s="25">
        <v>0</v>
      </c>
      <c r="AA42" s="25">
        <v>0</v>
      </c>
      <c r="AB42" s="25">
        <v>79</v>
      </c>
      <c r="AC42">
        <f t="shared" si="3"/>
        <v>79</v>
      </c>
      <c r="AD42">
        <f t="shared" si="4"/>
        <v>79</v>
      </c>
      <c r="AE42">
        <f t="shared" si="5"/>
        <v>0</v>
      </c>
    </row>
    <row r="43" spans="5:31">
      <c r="E43" s="10">
        <v>19</v>
      </c>
      <c r="F43" s="10">
        <v>0</v>
      </c>
      <c r="G43" s="25">
        <v>0</v>
      </c>
      <c r="H43" s="25">
        <v>0</v>
      </c>
      <c r="I43" s="25">
        <v>0</v>
      </c>
      <c r="J43" s="25">
        <v>0</v>
      </c>
      <c r="K43" s="25">
        <v>0</v>
      </c>
      <c r="L43" s="25">
        <v>0</v>
      </c>
      <c r="M43" s="25"/>
      <c r="N43" s="25">
        <v>0</v>
      </c>
      <c r="O43" s="10">
        <f t="shared" si="0"/>
        <v>0</v>
      </c>
      <c r="P43" s="10">
        <f t="shared" si="1"/>
        <v>19</v>
      </c>
      <c r="Q43" s="25">
        <f t="shared" si="7"/>
        <v>19</v>
      </c>
      <c r="R43" s="10">
        <f t="shared" si="2"/>
        <v>19</v>
      </c>
      <c r="S43" s="25">
        <v>4</v>
      </c>
      <c r="T43" s="25">
        <v>0</v>
      </c>
      <c r="U43" s="25">
        <v>10</v>
      </c>
      <c r="V43" s="25">
        <v>0</v>
      </c>
      <c r="W43" s="25">
        <v>5</v>
      </c>
      <c r="Z43" s="25">
        <v>4</v>
      </c>
      <c r="AA43" s="25">
        <v>10</v>
      </c>
      <c r="AB43" s="25">
        <v>5</v>
      </c>
      <c r="AC43">
        <f t="shared" si="3"/>
        <v>19</v>
      </c>
      <c r="AD43">
        <f t="shared" si="4"/>
        <v>19</v>
      </c>
      <c r="AE43">
        <f t="shared" si="5"/>
        <v>0</v>
      </c>
    </row>
    <row r="44" spans="5:31">
      <c r="E44" s="10">
        <v>28</v>
      </c>
      <c r="F44" s="10">
        <v>0</v>
      </c>
      <c r="G44" s="25">
        <v>0</v>
      </c>
      <c r="H44" s="25">
        <v>0</v>
      </c>
      <c r="I44" s="25">
        <v>0</v>
      </c>
      <c r="J44" s="25">
        <v>0</v>
      </c>
      <c r="K44" s="25">
        <v>0</v>
      </c>
      <c r="L44" s="25">
        <v>0</v>
      </c>
      <c r="M44" s="25"/>
      <c r="N44" s="25">
        <v>0</v>
      </c>
      <c r="O44" s="10">
        <f t="shared" si="0"/>
        <v>0</v>
      </c>
      <c r="P44" s="10">
        <f t="shared" si="1"/>
        <v>28</v>
      </c>
      <c r="Q44" s="25">
        <f t="shared" si="7"/>
        <v>28</v>
      </c>
      <c r="R44" s="10">
        <f t="shared" si="2"/>
        <v>28</v>
      </c>
      <c r="S44" s="25">
        <v>5</v>
      </c>
      <c r="T44" s="25">
        <v>0</v>
      </c>
      <c r="U44" s="25">
        <v>18</v>
      </c>
      <c r="V44" s="25">
        <v>0</v>
      </c>
      <c r="W44" s="25">
        <v>5</v>
      </c>
      <c r="Z44" s="25">
        <v>5</v>
      </c>
      <c r="AA44" s="25">
        <v>18</v>
      </c>
      <c r="AB44" s="25">
        <v>5</v>
      </c>
      <c r="AC44">
        <f t="shared" si="3"/>
        <v>28</v>
      </c>
      <c r="AD44">
        <f t="shared" si="4"/>
        <v>28</v>
      </c>
      <c r="AE44">
        <f t="shared" si="5"/>
        <v>0</v>
      </c>
    </row>
    <row r="45" spans="5:31">
      <c r="E45" s="10">
        <v>38</v>
      </c>
      <c r="F45" s="10">
        <v>0</v>
      </c>
      <c r="G45" s="10">
        <v>0</v>
      </c>
      <c r="H45" s="10">
        <v>0</v>
      </c>
      <c r="I45" s="10">
        <v>0</v>
      </c>
      <c r="J45" s="10">
        <v>0</v>
      </c>
      <c r="K45" s="10">
        <v>0</v>
      </c>
      <c r="L45" s="10">
        <v>0</v>
      </c>
      <c r="M45" s="10"/>
      <c r="N45" s="10">
        <v>0</v>
      </c>
      <c r="O45" s="10">
        <f t="shared" si="0"/>
        <v>0</v>
      </c>
      <c r="P45" s="10">
        <f t="shared" si="1"/>
        <v>38</v>
      </c>
      <c r="Q45" s="10">
        <f t="shared" si="7"/>
        <v>38</v>
      </c>
      <c r="R45" s="10">
        <f t="shared" si="2"/>
        <v>38</v>
      </c>
      <c r="S45" s="10">
        <v>2</v>
      </c>
      <c r="T45" s="10">
        <v>0</v>
      </c>
      <c r="U45" s="10">
        <v>33</v>
      </c>
      <c r="V45" s="10">
        <v>0</v>
      </c>
      <c r="W45" s="10">
        <v>3</v>
      </c>
      <c r="Z45" s="10">
        <v>2</v>
      </c>
      <c r="AA45" s="10">
        <v>33</v>
      </c>
      <c r="AB45" s="10">
        <v>3</v>
      </c>
      <c r="AC45">
        <f t="shared" si="3"/>
        <v>38</v>
      </c>
      <c r="AD45">
        <f t="shared" si="4"/>
        <v>38</v>
      </c>
      <c r="AE45">
        <f t="shared" si="5"/>
        <v>0</v>
      </c>
    </row>
    <row r="46" spans="5:31">
      <c r="E46" s="10">
        <v>600</v>
      </c>
      <c r="F46" s="10">
        <v>0</v>
      </c>
      <c r="G46" s="10">
        <v>0</v>
      </c>
      <c r="H46" s="10">
        <v>0</v>
      </c>
      <c r="I46" s="10">
        <v>0</v>
      </c>
      <c r="J46" s="10">
        <v>0</v>
      </c>
      <c r="K46" s="10">
        <v>0</v>
      </c>
      <c r="L46" s="10">
        <v>0</v>
      </c>
      <c r="M46" s="10"/>
      <c r="N46" s="10">
        <v>0</v>
      </c>
      <c r="O46" s="10">
        <f t="shared" si="0"/>
        <v>0</v>
      </c>
      <c r="P46" s="10">
        <f t="shared" si="1"/>
        <v>600</v>
      </c>
      <c r="Q46" s="10">
        <f t="shared" si="7"/>
        <v>600</v>
      </c>
      <c r="R46" s="10">
        <f t="shared" si="2"/>
        <v>600</v>
      </c>
      <c r="S46" s="10">
        <v>83</v>
      </c>
      <c r="T46" s="10">
        <v>0</v>
      </c>
      <c r="U46" s="10">
        <v>385</v>
      </c>
      <c r="V46" s="10">
        <v>0</v>
      </c>
      <c r="W46" s="10">
        <v>132</v>
      </c>
      <c r="Z46" s="10">
        <v>83</v>
      </c>
      <c r="AA46" s="10">
        <v>385</v>
      </c>
      <c r="AB46" s="10">
        <v>132</v>
      </c>
      <c r="AC46">
        <f t="shared" si="3"/>
        <v>600</v>
      </c>
      <c r="AD46">
        <f t="shared" si="4"/>
        <v>600</v>
      </c>
      <c r="AE46">
        <f t="shared" si="5"/>
        <v>0</v>
      </c>
    </row>
    <row r="47" spans="5:31">
      <c r="E47" s="52">
        <v>11</v>
      </c>
      <c r="F47" s="52">
        <v>0</v>
      </c>
      <c r="G47" s="52">
        <v>0</v>
      </c>
      <c r="H47" s="52">
        <v>0</v>
      </c>
      <c r="I47" s="52">
        <v>0</v>
      </c>
      <c r="J47" s="52">
        <v>0</v>
      </c>
      <c r="K47" s="52">
        <v>0</v>
      </c>
      <c r="L47" s="52">
        <v>0</v>
      </c>
      <c r="M47" s="52"/>
      <c r="N47" s="52">
        <v>0</v>
      </c>
      <c r="O47" s="10">
        <f t="shared" si="0"/>
        <v>0</v>
      </c>
      <c r="P47" s="10">
        <f t="shared" si="1"/>
        <v>11</v>
      </c>
      <c r="Q47" s="52">
        <f t="shared" si="7"/>
        <v>11</v>
      </c>
      <c r="R47" s="10">
        <f t="shared" si="2"/>
        <v>11</v>
      </c>
      <c r="S47" s="52"/>
      <c r="T47" s="52"/>
      <c r="U47" s="52">
        <v>11</v>
      </c>
      <c r="V47" s="52"/>
      <c r="W47" s="52"/>
      <c r="Z47" s="52">
        <v>0</v>
      </c>
      <c r="AA47" s="52">
        <v>11</v>
      </c>
      <c r="AB47" s="52">
        <v>0</v>
      </c>
      <c r="AC47">
        <f t="shared" si="3"/>
        <v>11</v>
      </c>
      <c r="AD47">
        <f t="shared" si="4"/>
        <v>11</v>
      </c>
      <c r="AE47">
        <f t="shared" si="5"/>
        <v>0</v>
      </c>
    </row>
    <row r="48" spans="5:31">
      <c r="E48" s="10">
        <v>55</v>
      </c>
      <c r="F48" s="10">
        <v>0</v>
      </c>
      <c r="G48" s="10">
        <v>0</v>
      </c>
      <c r="H48" s="10">
        <v>0</v>
      </c>
      <c r="I48" s="10">
        <v>0</v>
      </c>
      <c r="J48" s="10">
        <v>0</v>
      </c>
      <c r="K48" s="10">
        <v>0</v>
      </c>
      <c r="L48" s="10">
        <v>0</v>
      </c>
      <c r="M48" s="10"/>
      <c r="N48" s="10">
        <v>0</v>
      </c>
      <c r="O48" s="10">
        <f t="shared" si="0"/>
        <v>0</v>
      </c>
      <c r="P48" s="10">
        <f t="shared" si="1"/>
        <v>55</v>
      </c>
      <c r="Q48" s="10">
        <f t="shared" si="7"/>
        <v>55</v>
      </c>
      <c r="R48" s="10">
        <f t="shared" si="2"/>
        <v>55</v>
      </c>
      <c r="S48" s="10">
        <v>0</v>
      </c>
      <c r="T48" s="10">
        <v>0</v>
      </c>
      <c r="U48" s="10">
        <v>55</v>
      </c>
      <c r="V48" s="10">
        <v>0</v>
      </c>
      <c r="W48" s="10">
        <v>0</v>
      </c>
      <c r="Z48" s="10">
        <v>0</v>
      </c>
      <c r="AA48" s="10">
        <v>55</v>
      </c>
      <c r="AB48" s="10">
        <v>0</v>
      </c>
      <c r="AC48">
        <f t="shared" si="3"/>
        <v>55</v>
      </c>
      <c r="AD48">
        <f t="shared" si="4"/>
        <v>55</v>
      </c>
      <c r="AE48">
        <f t="shared" si="5"/>
        <v>0</v>
      </c>
    </row>
    <row r="49" spans="5:31">
      <c r="E49" s="10">
        <v>33</v>
      </c>
      <c r="F49" s="10">
        <v>0</v>
      </c>
      <c r="G49" s="10">
        <v>0</v>
      </c>
      <c r="H49" s="10">
        <v>0</v>
      </c>
      <c r="I49" s="10">
        <v>0</v>
      </c>
      <c r="J49" s="10">
        <v>0</v>
      </c>
      <c r="K49" s="10">
        <v>0</v>
      </c>
      <c r="L49" s="10">
        <v>0</v>
      </c>
      <c r="M49" s="10"/>
      <c r="N49" s="10">
        <v>0</v>
      </c>
      <c r="O49" s="10">
        <f t="shared" si="0"/>
        <v>0</v>
      </c>
      <c r="P49" s="10">
        <f t="shared" si="1"/>
        <v>33</v>
      </c>
      <c r="Q49" s="10">
        <f t="shared" si="7"/>
        <v>33</v>
      </c>
      <c r="R49" s="10">
        <f t="shared" si="2"/>
        <v>33</v>
      </c>
      <c r="S49" s="10">
        <v>7</v>
      </c>
      <c r="T49" s="10">
        <v>0</v>
      </c>
      <c r="U49" s="10">
        <v>26</v>
      </c>
      <c r="V49" s="10">
        <v>0</v>
      </c>
      <c r="W49" s="10">
        <v>0</v>
      </c>
      <c r="Z49" s="10">
        <v>7</v>
      </c>
      <c r="AA49" s="10">
        <v>26</v>
      </c>
      <c r="AB49" s="10">
        <v>0</v>
      </c>
      <c r="AC49">
        <f t="shared" si="3"/>
        <v>33</v>
      </c>
      <c r="AD49">
        <f t="shared" si="4"/>
        <v>33</v>
      </c>
      <c r="AE49">
        <f t="shared" si="5"/>
        <v>0</v>
      </c>
    </row>
    <row r="50" spans="5:31">
      <c r="E50" s="10">
        <v>15</v>
      </c>
      <c r="F50" s="10">
        <v>0</v>
      </c>
      <c r="G50" s="10">
        <v>0</v>
      </c>
      <c r="H50" s="10">
        <v>0</v>
      </c>
      <c r="I50" s="10">
        <v>0</v>
      </c>
      <c r="J50" s="10">
        <v>0</v>
      </c>
      <c r="K50" s="10">
        <v>0</v>
      </c>
      <c r="L50" s="10">
        <v>0</v>
      </c>
      <c r="M50" s="10"/>
      <c r="N50" s="10">
        <v>0</v>
      </c>
      <c r="O50" s="10">
        <f t="shared" si="0"/>
        <v>0</v>
      </c>
      <c r="P50" s="10">
        <f t="shared" si="1"/>
        <v>15</v>
      </c>
      <c r="Q50" s="10">
        <f t="shared" si="7"/>
        <v>15</v>
      </c>
      <c r="R50" s="10">
        <f t="shared" si="2"/>
        <v>15</v>
      </c>
      <c r="S50" s="10">
        <v>2</v>
      </c>
      <c r="T50" s="10">
        <v>0</v>
      </c>
      <c r="U50" s="10">
        <v>13</v>
      </c>
      <c r="V50" s="10">
        <v>0</v>
      </c>
      <c r="W50" s="10">
        <v>0</v>
      </c>
      <c r="Z50" s="10">
        <v>2</v>
      </c>
      <c r="AA50" s="10">
        <v>13</v>
      </c>
      <c r="AB50" s="10">
        <v>0</v>
      </c>
      <c r="AC50">
        <f t="shared" si="3"/>
        <v>15</v>
      </c>
      <c r="AD50">
        <f t="shared" si="4"/>
        <v>15</v>
      </c>
      <c r="AE50">
        <f t="shared" si="5"/>
        <v>0</v>
      </c>
    </row>
    <row r="51" spans="5:31">
      <c r="E51" s="10">
        <v>30</v>
      </c>
      <c r="F51" s="10">
        <v>7</v>
      </c>
      <c r="G51" s="10">
        <v>0</v>
      </c>
      <c r="H51" s="10">
        <v>0</v>
      </c>
      <c r="I51" s="10">
        <v>0</v>
      </c>
      <c r="J51" s="10">
        <v>0</v>
      </c>
      <c r="K51" s="10">
        <v>0</v>
      </c>
      <c r="L51" s="10">
        <v>0</v>
      </c>
      <c r="M51" s="10"/>
      <c r="N51" s="10">
        <v>0</v>
      </c>
      <c r="O51" s="10">
        <f t="shared" si="0"/>
        <v>0</v>
      </c>
      <c r="P51" s="10">
        <f t="shared" si="1"/>
        <v>37</v>
      </c>
      <c r="Q51" s="10">
        <f t="shared" si="7"/>
        <v>37</v>
      </c>
      <c r="R51" s="10">
        <f t="shared" si="2"/>
        <v>37</v>
      </c>
      <c r="S51" s="10">
        <v>0</v>
      </c>
      <c r="T51" s="10">
        <v>0</v>
      </c>
      <c r="U51" s="10">
        <v>33</v>
      </c>
      <c r="V51" s="10">
        <v>0</v>
      </c>
      <c r="W51" s="10">
        <v>4</v>
      </c>
      <c r="Z51" s="10">
        <v>0</v>
      </c>
      <c r="AA51" s="10">
        <v>33</v>
      </c>
      <c r="AB51" s="10">
        <v>4</v>
      </c>
      <c r="AC51">
        <f t="shared" si="3"/>
        <v>37</v>
      </c>
      <c r="AD51">
        <f t="shared" si="4"/>
        <v>37</v>
      </c>
      <c r="AE51">
        <f t="shared" si="5"/>
        <v>0</v>
      </c>
    </row>
    <row r="52" spans="5:31">
      <c r="E52" s="10">
        <v>0</v>
      </c>
      <c r="F52" s="10">
        <v>0</v>
      </c>
      <c r="G52" s="25">
        <v>55</v>
      </c>
      <c r="H52" s="25">
        <v>0</v>
      </c>
      <c r="I52" s="25">
        <v>0</v>
      </c>
      <c r="J52" s="25">
        <v>0</v>
      </c>
      <c r="K52" s="25">
        <v>0</v>
      </c>
      <c r="L52" s="25">
        <v>0</v>
      </c>
      <c r="M52" s="25">
        <v>0</v>
      </c>
      <c r="N52" s="25">
        <v>0</v>
      </c>
      <c r="O52" s="10">
        <f t="shared" si="0"/>
        <v>0</v>
      </c>
      <c r="P52" s="10">
        <f t="shared" si="1"/>
        <v>55</v>
      </c>
      <c r="Q52" s="25">
        <f>SUM(E52:N52)</f>
        <v>55</v>
      </c>
      <c r="R52" s="10">
        <f t="shared" si="2"/>
        <v>55</v>
      </c>
      <c r="S52" s="25">
        <v>0</v>
      </c>
      <c r="T52" s="25">
        <v>0</v>
      </c>
      <c r="U52" s="25">
        <v>55</v>
      </c>
      <c r="V52" s="25">
        <v>0</v>
      </c>
      <c r="W52" s="25">
        <v>0</v>
      </c>
      <c r="Z52" s="25">
        <v>0</v>
      </c>
      <c r="AA52" s="25">
        <v>55</v>
      </c>
      <c r="AB52" s="25">
        <v>0</v>
      </c>
      <c r="AC52">
        <f t="shared" si="3"/>
        <v>55</v>
      </c>
      <c r="AD52">
        <f t="shared" si="4"/>
        <v>55</v>
      </c>
      <c r="AE52">
        <f t="shared" si="5"/>
        <v>0</v>
      </c>
    </row>
    <row r="53" spans="5:31">
      <c r="E53" s="10">
        <v>0</v>
      </c>
      <c r="F53" s="10">
        <v>0</v>
      </c>
      <c r="G53" s="25">
        <v>33</v>
      </c>
      <c r="H53" s="25">
        <v>0</v>
      </c>
      <c r="I53" s="25">
        <v>0</v>
      </c>
      <c r="J53" s="25">
        <v>0</v>
      </c>
      <c r="K53" s="25">
        <v>0</v>
      </c>
      <c r="L53" s="25">
        <v>0</v>
      </c>
      <c r="M53" s="25">
        <v>0</v>
      </c>
      <c r="N53" s="25">
        <v>0</v>
      </c>
      <c r="O53" s="10">
        <f t="shared" si="0"/>
        <v>0</v>
      </c>
      <c r="P53" s="10">
        <f t="shared" si="1"/>
        <v>33</v>
      </c>
      <c r="Q53" s="25">
        <f>SUM(E53:N53)</f>
        <v>33</v>
      </c>
      <c r="R53" s="10">
        <f t="shared" si="2"/>
        <v>33</v>
      </c>
      <c r="S53" s="25">
        <v>0</v>
      </c>
      <c r="T53" s="25">
        <v>0</v>
      </c>
      <c r="U53" s="25">
        <v>33</v>
      </c>
      <c r="V53" s="25">
        <v>0</v>
      </c>
      <c r="W53" s="25">
        <v>0</v>
      </c>
      <c r="Z53" s="25">
        <v>0</v>
      </c>
      <c r="AA53" s="25">
        <v>33</v>
      </c>
      <c r="AB53" s="25">
        <v>0</v>
      </c>
      <c r="AC53">
        <f t="shared" si="3"/>
        <v>33</v>
      </c>
      <c r="AD53">
        <f t="shared" si="4"/>
        <v>33</v>
      </c>
      <c r="AE53">
        <f t="shared" si="5"/>
        <v>0</v>
      </c>
    </row>
    <row r="54" spans="5:31">
      <c r="E54" s="10">
        <v>4</v>
      </c>
      <c r="F54" s="10">
        <v>0</v>
      </c>
      <c r="G54" s="25">
        <v>0</v>
      </c>
      <c r="H54" s="25">
        <v>0</v>
      </c>
      <c r="I54" s="25">
        <v>0</v>
      </c>
      <c r="J54" s="25">
        <v>103</v>
      </c>
      <c r="K54" s="25">
        <v>0</v>
      </c>
      <c r="L54" s="25">
        <v>0</v>
      </c>
      <c r="M54" s="25">
        <v>0</v>
      </c>
      <c r="N54" s="25">
        <v>0</v>
      </c>
      <c r="O54" s="10">
        <f t="shared" si="0"/>
        <v>103</v>
      </c>
      <c r="P54" s="10">
        <f t="shared" si="1"/>
        <v>107</v>
      </c>
      <c r="Q54" s="25">
        <v>107</v>
      </c>
      <c r="R54" s="10">
        <f t="shared" si="2"/>
        <v>107</v>
      </c>
      <c r="S54" s="25">
        <v>0</v>
      </c>
      <c r="T54" s="25">
        <v>0</v>
      </c>
      <c r="U54" s="25">
        <v>4</v>
      </c>
      <c r="V54" s="25">
        <v>103</v>
      </c>
      <c r="W54" s="25">
        <v>0</v>
      </c>
      <c r="Z54" s="25">
        <v>0</v>
      </c>
      <c r="AA54" s="25">
        <v>4</v>
      </c>
      <c r="AB54" s="25">
        <v>0</v>
      </c>
      <c r="AC54">
        <f t="shared" si="3"/>
        <v>4</v>
      </c>
      <c r="AD54">
        <f t="shared" si="4"/>
        <v>4</v>
      </c>
      <c r="AE54">
        <f t="shared" si="5"/>
        <v>0</v>
      </c>
    </row>
    <row r="55" spans="5:31">
      <c r="E55" s="10">
        <v>3</v>
      </c>
      <c r="F55" s="10">
        <v>0</v>
      </c>
      <c r="G55" s="25">
        <v>0</v>
      </c>
      <c r="H55" s="25">
        <v>0</v>
      </c>
      <c r="I55" s="25">
        <v>0</v>
      </c>
      <c r="J55" s="25">
        <v>127</v>
      </c>
      <c r="K55" s="25">
        <v>0</v>
      </c>
      <c r="L55" s="25">
        <v>0</v>
      </c>
      <c r="M55" s="25">
        <v>0</v>
      </c>
      <c r="N55" s="25">
        <v>0</v>
      </c>
      <c r="O55" s="10">
        <f t="shared" si="0"/>
        <v>127</v>
      </c>
      <c r="P55" s="10">
        <f t="shared" si="1"/>
        <v>130</v>
      </c>
      <c r="Q55" s="25">
        <v>130</v>
      </c>
      <c r="R55" s="10">
        <f t="shared" si="2"/>
        <v>130</v>
      </c>
      <c r="S55" s="25">
        <v>0</v>
      </c>
      <c r="T55" s="25">
        <v>0</v>
      </c>
      <c r="U55" s="25">
        <v>3</v>
      </c>
      <c r="V55" s="25">
        <v>127</v>
      </c>
      <c r="W55" s="25">
        <v>0</v>
      </c>
      <c r="Z55" s="25">
        <v>0</v>
      </c>
      <c r="AA55" s="25">
        <v>3</v>
      </c>
      <c r="AB55" s="25">
        <v>0</v>
      </c>
      <c r="AC55">
        <f t="shared" si="3"/>
        <v>3</v>
      </c>
      <c r="AD55">
        <f t="shared" si="4"/>
        <v>3</v>
      </c>
      <c r="AE55">
        <f t="shared" si="5"/>
        <v>0</v>
      </c>
    </row>
    <row r="56" spans="5:31">
      <c r="E56" s="10">
        <v>44</v>
      </c>
      <c r="F56" s="10">
        <v>0</v>
      </c>
      <c r="G56" s="25">
        <v>0</v>
      </c>
      <c r="H56" s="25">
        <v>0</v>
      </c>
      <c r="I56" s="25">
        <v>0</v>
      </c>
      <c r="J56" s="25">
        <v>0</v>
      </c>
      <c r="K56" s="25">
        <v>0</v>
      </c>
      <c r="L56" s="25">
        <v>0</v>
      </c>
      <c r="M56" s="25">
        <v>0</v>
      </c>
      <c r="N56" s="25">
        <v>0</v>
      </c>
      <c r="O56" s="10">
        <f t="shared" si="0"/>
        <v>0</v>
      </c>
      <c r="P56" s="10">
        <f t="shared" si="1"/>
        <v>44</v>
      </c>
      <c r="Q56" s="25">
        <v>44</v>
      </c>
      <c r="R56" s="10">
        <f t="shared" si="2"/>
        <v>44</v>
      </c>
      <c r="S56" s="25">
        <v>2</v>
      </c>
      <c r="T56" s="25">
        <v>0</v>
      </c>
      <c r="U56" s="25">
        <v>42</v>
      </c>
      <c r="V56" s="25">
        <v>0</v>
      </c>
      <c r="W56" s="25">
        <v>0</v>
      </c>
      <c r="Z56" s="25">
        <v>2</v>
      </c>
      <c r="AA56" s="25">
        <v>42</v>
      </c>
      <c r="AB56" s="25">
        <v>0</v>
      </c>
      <c r="AC56">
        <f t="shared" si="3"/>
        <v>44</v>
      </c>
      <c r="AD56">
        <f t="shared" si="4"/>
        <v>44</v>
      </c>
      <c r="AE56">
        <f t="shared" si="5"/>
        <v>0</v>
      </c>
    </row>
    <row r="57" spans="5:31">
      <c r="E57" s="10">
        <v>34</v>
      </c>
      <c r="F57" s="10">
        <v>0</v>
      </c>
      <c r="G57" s="25">
        <v>0</v>
      </c>
      <c r="H57" s="25">
        <v>0</v>
      </c>
      <c r="I57" s="25">
        <v>0</v>
      </c>
      <c r="J57" s="25">
        <v>0</v>
      </c>
      <c r="K57" s="25">
        <v>0</v>
      </c>
      <c r="L57" s="25">
        <v>0</v>
      </c>
      <c r="M57" s="25">
        <v>1</v>
      </c>
      <c r="N57" s="25">
        <v>0</v>
      </c>
      <c r="O57" s="10">
        <f t="shared" si="0"/>
        <v>1</v>
      </c>
      <c r="P57" s="10">
        <f t="shared" si="1"/>
        <v>35</v>
      </c>
      <c r="Q57" s="25">
        <f>SUM(E57:N57)</f>
        <v>35</v>
      </c>
      <c r="R57" s="10">
        <f t="shared" si="2"/>
        <v>35</v>
      </c>
      <c r="S57" s="25">
        <v>7</v>
      </c>
      <c r="T57" s="25">
        <v>1</v>
      </c>
      <c r="U57" s="25">
        <v>15</v>
      </c>
      <c r="V57" s="25">
        <v>0</v>
      </c>
      <c r="W57" s="25">
        <v>12</v>
      </c>
      <c r="Z57" s="25">
        <v>7</v>
      </c>
      <c r="AA57" s="25">
        <v>15</v>
      </c>
      <c r="AB57" s="25">
        <v>12</v>
      </c>
      <c r="AC57">
        <f t="shared" si="3"/>
        <v>34</v>
      </c>
      <c r="AD57">
        <f t="shared" si="4"/>
        <v>34</v>
      </c>
      <c r="AE57">
        <f t="shared" si="5"/>
        <v>0</v>
      </c>
    </row>
    <row r="58" spans="5:31">
      <c r="E58" s="10">
        <v>3</v>
      </c>
      <c r="F58" s="10">
        <v>0</v>
      </c>
      <c r="G58" s="25">
        <v>0</v>
      </c>
      <c r="H58" s="25">
        <v>0</v>
      </c>
      <c r="I58" s="25">
        <v>0</v>
      </c>
      <c r="J58" s="25">
        <v>84</v>
      </c>
      <c r="K58" s="25">
        <v>0</v>
      </c>
      <c r="L58" s="25">
        <v>0</v>
      </c>
      <c r="M58" s="25">
        <v>0</v>
      </c>
      <c r="N58" s="25">
        <v>0</v>
      </c>
      <c r="O58" s="10">
        <f t="shared" si="0"/>
        <v>84</v>
      </c>
      <c r="P58" s="10">
        <f t="shared" si="1"/>
        <v>87</v>
      </c>
      <c r="Q58" s="25">
        <v>87</v>
      </c>
      <c r="R58" s="10">
        <f t="shared" si="2"/>
        <v>87</v>
      </c>
      <c r="S58" s="25">
        <v>0</v>
      </c>
      <c r="T58" s="25">
        <v>20</v>
      </c>
      <c r="U58" s="25">
        <v>3</v>
      </c>
      <c r="V58" s="25">
        <v>64</v>
      </c>
      <c r="W58" s="25">
        <v>0</v>
      </c>
      <c r="Z58" s="25">
        <v>0</v>
      </c>
      <c r="AA58" s="25">
        <v>3</v>
      </c>
      <c r="AB58" s="25">
        <v>0</v>
      </c>
      <c r="AC58">
        <f t="shared" si="3"/>
        <v>3</v>
      </c>
      <c r="AD58">
        <f t="shared" si="4"/>
        <v>3</v>
      </c>
      <c r="AE58">
        <f t="shared" si="5"/>
        <v>0</v>
      </c>
    </row>
    <row r="59" spans="5:31">
      <c r="E59" s="10">
        <v>38</v>
      </c>
      <c r="F59" s="10">
        <v>0</v>
      </c>
      <c r="G59" s="25">
        <v>0</v>
      </c>
      <c r="H59" s="25">
        <v>0</v>
      </c>
      <c r="I59" s="25">
        <v>0</v>
      </c>
      <c r="J59" s="25">
        <v>0</v>
      </c>
      <c r="K59" s="25">
        <v>0</v>
      </c>
      <c r="L59" s="25">
        <v>0</v>
      </c>
      <c r="M59" s="25">
        <v>0</v>
      </c>
      <c r="N59" s="25">
        <v>0</v>
      </c>
      <c r="O59" s="10">
        <f t="shared" si="0"/>
        <v>0</v>
      </c>
      <c r="P59" s="10">
        <f t="shared" si="1"/>
        <v>38</v>
      </c>
      <c r="Q59" s="25">
        <v>38</v>
      </c>
      <c r="R59" s="10">
        <f t="shared" si="2"/>
        <v>38</v>
      </c>
      <c r="S59" s="25">
        <v>0</v>
      </c>
      <c r="T59" s="25">
        <v>0</v>
      </c>
      <c r="U59" s="25">
        <v>38</v>
      </c>
      <c r="V59" s="25">
        <v>0</v>
      </c>
      <c r="W59" s="25">
        <v>0</v>
      </c>
      <c r="Z59" s="25">
        <v>0</v>
      </c>
      <c r="AA59" s="25">
        <v>38</v>
      </c>
      <c r="AB59" s="25">
        <v>0</v>
      </c>
      <c r="AC59">
        <f t="shared" si="3"/>
        <v>38</v>
      </c>
      <c r="AD59">
        <f t="shared" si="4"/>
        <v>38</v>
      </c>
      <c r="AE59">
        <f t="shared" si="5"/>
        <v>0</v>
      </c>
    </row>
    <row r="60" spans="5:31">
      <c r="E60" s="10">
        <v>17</v>
      </c>
      <c r="F60" s="10">
        <v>0</v>
      </c>
      <c r="G60" s="25">
        <v>0</v>
      </c>
      <c r="H60" s="25">
        <v>0</v>
      </c>
      <c r="I60" s="25">
        <v>0</v>
      </c>
      <c r="J60" s="25">
        <v>0</v>
      </c>
      <c r="K60" s="25">
        <v>0</v>
      </c>
      <c r="L60" s="25">
        <v>0</v>
      </c>
      <c r="M60" s="25">
        <v>0</v>
      </c>
      <c r="N60" s="25">
        <v>0</v>
      </c>
      <c r="O60" s="10">
        <f t="shared" si="0"/>
        <v>0</v>
      </c>
      <c r="P60" s="10">
        <f t="shared" si="1"/>
        <v>17</v>
      </c>
      <c r="Q60" s="25">
        <v>17</v>
      </c>
      <c r="R60" s="10">
        <f t="shared" si="2"/>
        <v>17</v>
      </c>
      <c r="S60" s="25">
        <v>0</v>
      </c>
      <c r="T60" s="25">
        <v>0</v>
      </c>
      <c r="U60" s="25">
        <v>17</v>
      </c>
      <c r="V60" s="25">
        <v>0</v>
      </c>
      <c r="W60" s="25">
        <v>0</v>
      </c>
      <c r="Z60" s="25">
        <v>0</v>
      </c>
      <c r="AA60" s="25">
        <v>17</v>
      </c>
      <c r="AB60" s="25">
        <v>0</v>
      </c>
      <c r="AC60">
        <f t="shared" si="3"/>
        <v>17</v>
      </c>
      <c r="AD60">
        <f t="shared" si="4"/>
        <v>17</v>
      </c>
      <c r="AE60">
        <f t="shared" si="5"/>
        <v>0</v>
      </c>
    </row>
    <row r="61" spans="5:31">
      <c r="E61" s="10">
        <v>26</v>
      </c>
      <c r="F61" s="10">
        <v>0</v>
      </c>
      <c r="G61" s="25">
        <v>0</v>
      </c>
      <c r="H61" s="25">
        <v>0</v>
      </c>
      <c r="I61" s="25"/>
      <c r="J61" s="25">
        <v>39</v>
      </c>
      <c r="K61" s="25">
        <v>0</v>
      </c>
      <c r="L61" s="25">
        <v>16</v>
      </c>
      <c r="M61" s="25">
        <v>0</v>
      </c>
      <c r="N61" s="25">
        <v>2</v>
      </c>
      <c r="O61" s="10">
        <f t="shared" si="0"/>
        <v>57</v>
      </c>
      <c r="P61" s="10">
        <f t="shared" si="1"/>
        <v>83</v>
      </c>
      <c r="Q61" s="25">
        <v>83</v>
      </c>
      <c r="R61" s="10">
        <f t="shared" si="2"/>
        <v>83</v>
      </c>
      <c r="S61" s="25">
        <v>0</v>
      </c>
      <c r="T61" s="25">
        <v>14</v>
      </c>
      <c r="U61" s="25">
        <v>26</v>
      </c>
      <c r="V61" s="25">
        <v>43</v>
      </c>
      <c r="W61" s="25">
        <v>0</v>
      </c>
      <c r="Z61" s="25">
        <v>0</v>
      </c>
      <c r="AA61" s="25">
        <v>26</v>
      </c>
      <c r="AB61" s="25">
        <v>0</v>
      </c>
      <c r="AC61">
        <f t="shared" si="3"/>
        <v>26</v>
      </c>
      <c r="AD61">
        <f t="shared" si="4"/>
        <v>26</v>
      </c>
      <c r="AE61">
        <f t="shared" si="5"/>
        <v>0</v>
      </c>
    </row>
    <row r="62" spans="5:31">
      <c r="E62" s="10">
        <v>10</v>
      </c>
      <c r="F62" s="10">
        <v>0</v>
      </c>
      <c r="G62" s="25">
        <v>0</v>
      </c>
      <c r="H62" s="25">
        <v>0</v>
      </c>
      <c r="I62" s="25">
        <v>0</v>
      </c>
      <c r="J62" s="25">
        <v>0</v>
      </c>
      <c r="K62" s="25">
        <v>0</v>
      </c>
      <c r="L62" s="25">
        <v>0</v>
      </c>
      <c r="M62" s="25">
        <v>0</v>
      </c>
      <c r="N62" s="25">
        <v>0</v>
      </c>
      <c r="O62" s="10">
        <f t="shared" si="0"/>
        <v>0</v>
      </c>
      <c r="P62" s="10">
        <f t="shared" si="1"/>
        <v>10</v>
      </c>
      <c r="Q62" s="25">
        <v>10</v>
      </c>
      <c r="R62" s="10">
        <f t="shared" si="2"/>
        <v>10</v>
      </c>
      <c r="S62" s="25">
        <v>0</v>
      </c>
      <c r="T62" s="25">
        <v>0</v>
      </c>
      <c r="U62" s="25">
        <v>10</v>
      </c>
      <c r="V62" s="25">
        <v>0</v>
      </c>
      <c r="W62" s="25">
        <v>0</v>
      </c>
      <c r="Z62" s="25">
        <v>0</v>
      </c>
      <c r="AA62" s="25">
        <v>10</v>
      </c>
      <c r="AB62" s="25">
        <v>0</v>
      </c>
      <c r="AC62">
        <f t="shared" si="3"/>
        <v>10</v>
      </c>
      <c r="AD62">
        <f t="shared" si="4"/>
        <v>10</v>
      </c>
      <c r="AE62">
        <f t="shared" si="5"/>
        <v>0</v>
      </c>
    </row>
    <row r="63" spans="5:31">
      <c r="E63" s="10">
        <v>11</v>
      </c>
      <c r="F63" s="10">
        <v>0</v>
      </c>
      <c r="G63" s="25">
        <v>0</v>
      </c>
      <c r="H63" s="25">
        <v>0</v>
      </c>
      <c r="I63" s="25">
        <v>0</v>
      </c>
      <c r="J63" s="25">
        <v>0</v>
      </c>
      <c r="K63" s="25">
        <v>0</v>
      </c>
      <c r="L63" s="25">
        <v>0</v>
      </c>
      <c r="M63" s="25">
        <v>0</v>
      </c>
      <c r="N63" s="25">
        <v>0</v>
      </c>
      <c r="O63" s="10">
        <f t="shared" si="0"/>
        <v>0</v>
      </c>
      <c r="P63" s="10">
        <f t="shared" si="1"/>
        <v>11</v>
      </c>
      <c r="Q63" s="25">
        <v>11</v>
      </c>
      <c r="R63" s="10">
        <f t="shared" si="2"/>
        <v>11</v>
      </c>
      <c r="S63" s="25">
        <v>0</v>
      </c>
      <c r="T63" s="25">
        <v>0</v>
      </c>
      <c r="U63" s="25">
        <v>11</v>
      </c>
      <c r="V63" s="25">
        <v>0</v>
      </c>
      <c r="W63" s="25">
        <v>0</v>
      </c>
      <c r="Z63" s="25">
        <v>0</v>
      </c>
      <c r="AA63" s="25">
        <v>11</v>
      </c>
      <c r="AB63" s="25">
        <v>0</v>
      </c>
      <c r="AC63">
        <f t="shared" si="3"/>
        <v>11</v>
      </c>
      <c r="AD63">
        <f t="shared" si="4"/>
        <v>11</v>
      </c>
      <c r="AE63">
        <f t="shared" si="5"/>
        <v>0</v>
      </c>
    </row>
    <row r="64" spans="5:31">
      <c r="E64" s="10">
        <v>26</v>
      </c>
      <c r="F64" s="10">
        <v>0</v>
      </c>
      <c r="G64" s="25">
        <v>0</v>
      </c>
      <c r="H64" s="25">
        <v>0</v>
      </c>
      <c r="I64" s="25">
        <v>0</v>
      </c>
      <c r="J64" s="25">
        <v>57</v>
      </c>
      <c r="K64" s="25">
        <v>0</v>
      </c>
      <c r="L64" s="25">
        <v>0</v>
      </c>
      <c r="M64" s="25">
        <v>0</v>
      </c>
      <c r="N64" s="25">
        <v>0</v>
      </c>
      <c r="O64" s="10">
        <f t="shared" si="0"/>
        <v>57</v>
      </c>
      <c r="P64" s="10">
        <f t="shared" si="1"/>
        <v>83</v>
      </c>
      <c r="Q64" s="25">
        <v>83</v>
      </c>
      <c r="R64" s="10">
        <f t="shared" si="2"/>
        <v>83</v>
      </c>
      <c r="S64" s="25">
        <v>0</v>
      </c>
      <c r="T64" s="25">
        <v>14</v>
      </c>
      <c r="U64" s="25">
        <v>26</v>
      </c>
      <c r="V64" s="25">
        <v>43</v>
      </c>
      <c r="W64" s="25">
        <v>0</v>
      </c>
      <c r="Z64" s="25">
        <v>0</v>
      </c>
      <c r="AA64" s="25">
        <v>26</v>
      </c>
      <c r="AB64" s="25">
        <v>0</v>
      </c>
      <c r="AC64">
        <f t="shared" si="3"/>
        <v>26</v>
      </c>
      <c r="AD64">
        <f t="shared" si="4"/>
        <v>26</v>
      </c>
      <c r="AE64">
        <f t="shared" si="5"/>
        <v>0</v>
      </c>
    </row>
    <row r="65" spans="5:31">
      <c r="E65" s="10">
        <v>16</v>
      </c>
      <c r="F65" s="10">
        <v>0</v>
      </c>
      <c r="G65" s="25">
        <v>0</v>
      </c>
      <c r="H65" s="25">
        <v>0</v>
      </c>
      <c r="I65" s="25">
        <v>0</v>
      </c>
      <c r="J65" s="25">
        <v>0</v>
      </c>
      <c r="K65" s="25">
        <v>0</v>
      </c>
      <c r="L65" s="25">
        <v>0</v>
      </c>
      <c r="M65" s="25">
        <v>0</v>
      </c>
      <c r="N65" s="25">
        <v>0</v>
      </c>
      <c r="O65" s="10">
        <f t="shared" si="0"/>
        <v>0</v>
      </c>
      <c r="P65" s="10">
        <f t="shared" si="1"/>
        <v>16</v>
      </c>
      <c r="Q65" s="25">
        <v>16</v>
      </c>
      <c r="R65" s="10">
        <f t="shared" si="2"/>
        <v>16</v>
      </c>
      <c r="S65" s="25">
        <v>3</v>
      </c>
      <c r="T65" s="25">
        <v>0</v>
      </c>
      <c r="U65" s="25">
        <v>13</v>
      </c>
      <c r="V65" s="25">
        <v>0</v>
      </c>
      <c r="W65" s="25">
        <v>0</v>
      </c>
      <c r="Z65" s="25">
        <v>3</v>
      </c>
      <c r="AA65" s="25">
        <v>13</v>
      </c>
      <c r="AB65" s="25">
        <v>0</v>
      </c>
      <c r="AC65">
        <f t="shared" si="3"/>
        <v>16</v>
      </c>
      <c r="AD65">
        <f t="shared" si="4"/>
        <v>16</v>
      </c>
      <c r="AE65">
        <f t="shared" si="5"/>
        <v>0</v>
      </c>
    </row>
    <row r="66" spans="5:31">
      <c r="E66" s="10">
        <v>6</v>
      </c>
      <c r="F66" s="10">
        <v>0</v>
      </c>
      <c r="G66" s="25">
        <v>0</v>
      </c>
      <c r="H66" s="25">
        <v>0</v>
      </c>
      <c r="I66" s="25">
        <v>0</v>
      </c>
      <c r="J66" s="25">
        <v>57</v>
      </c>
      <c r="K66" s="25">
        <v>0</v>
      </c>
      <c r="L66" s="25">
        <v>0</v>
      </c>
      <c r="M66" s="25">
        <v>0</v>
      </c>
      <c r="N66" s="25">
        <v>0</v>
      </c>
      <c r="O66" s="10">
        <f t="shared" si="0"/>
        <v>57</v>
      </c>
      <c r="P66" s="10">
        <f t="shared" si="1"/>
        <v>63</v>
      </c>
      <c r="Q66" s="25">
        <v>63</v>
      </c>
      <c r="R66" s="10">
        <f t="shared" si="2"/>
        <v>63</v>
      </c>
      <c r="S66" s="25">
        <v>0</v>
      </c>
      <c r="T66" s="25">
        <v>3</v>
      </c>
      <c r="U66" s="25">
        <v>3</v>
      </c>
      <c r="V66" s="25">
        <v>57</v>
      </c>
      <c r="W66" s="25">
        <v>0</v>
      </c>
      <c r="Z66" s="25">
        <v>0</v>
      </c>
      <c r="AA66" s="25">
        <v>3</v>
      </c>
      <c r="AB66" s="25">
        <v>0</v>
      </c>
      <c r="AC66">
        <f t="shared" si="3"/>
        <v>3</v>
      </c>
      <c r="AD66">
        <f t="shared" si="4"/>
        <v>6</v>
      </c>
      <c r="AE66">
        <f t="shared" si="5"/>
        <v>3</v>
      </c>
    </row>
    <row r="67" spans="5:31">
      <c r="E67" s="10">
        <v>33</v>
      </c>
      <c r="F67" s="10">
        <v>0</v>
      </c>
      <c r="G67" s="25">
        <v>0</v>
      </c>
      <c r="H67" s="25">
        <v>0</v>
      </c>
      <c r="I67" s="25">
        <v>0</v>
      </c>
      <c r="J67" s="25">
        <v>54</v>
      </c>
      <c r="K67" s="25">
        <v>0</v>
      </c>
      <c r="L67" s="25">
        <v>0</v>
      </c>
      <c r="M67" s="25">
        <v>0</v>
      </c>
      <c r="N67" s="25">
        <v>0</v>
      </c>
      <c r="O67" s="10">
        <f t="shared" si="0"/>
        <v>54</v>
      </c>
      <c r="P67" s="10">
        <f t="shared" si="1"/>
        <v>87</v>
      </c>
      <c r="Q67" s="25">
        <v>87</v>
      </c>
      <c r="R67" s="10">
        <f t="shared" si="2"/>
        <v>87</v>
      </c>
      <c r="S67" s="25">
        <v>29</v>
      </c>
      <c r="T67" s="25">
        <v>0</v>
      </c>
      <c r="U67" s="25">
        <v>4</v>
      </c>
      <c r="V67" s="25">
        <v>54</v>
      </c>
      <c r="W67" s="25">
        <v>0</v>
      </c>
      <c r="Z67" s="25">
        <v>29</v>
      </c>
      <c r="AA67" s="25">
        <v>4</v>
      </c>
      <c r="AB67" s="25">
        <v>0</v>
      </c>
      <c r="AC67">
        <f t="shared" si="3"/>
        <v>33</v>
      </c>
      <c r="AD67">
        <f t="shared" si="4"/>
        <v>33</v>
      </c>
      <c r="AE67">
        <f t="shared" si="5"/>
        <v>0</v>
      </c>
    </row>
    <row r="68" spans="5:31">
      <c r="E68" s="10">
        <v>15</v>
      </c>
      <c r="F68" s="10">
        <v>0</v>
      </c>
      <c r="G68" s="25">
        <v>0</v>
      </c>
      <c r="H68" s="25">
        <v>0</v>
      </c>
      <c r="I68" s="25">
        <v>0</v>
      </c>
      <c r="J68" s="25">
        <v>0</v>
      </c>
      <c r="K68" s="25">
        <v>0</v>
      </c>
      <c r="L68" s="25">
        <v>0</v>
      </c>
      <c r="M68" s="25">
        <v>0</v>
      </c>
      <c r="N68" s="25">
        <v>0</v>
      </c>
      <c r="O68" s="10">
        <f t="shared" ref="O68:O78" si="8">SUM(H68:N68)</f>
        <v>0</v>
      </c>
      <c r="P68" s="10">
        <f t="shared" ref="P68:P79" si="9">SUM(E68:N68)</f>
        <v>15</v>
      </c>
      <c r="Q68" s="25">
        <v>15</v>
      </c>
      <c r="R68" s="10">
        <f t="shared" ref="R68:R79" si="10">S68+T68+U68+V68+W68</f>
        <v>15</v>
      </c>
      <c r="S68" s="25">
        <v>0</v>
      </c>
      <c r="T68" s="25">
        <v>0</v>
      </c>
      <c r="U68" s="25">
        <v>12</v>
      </c>
      <c r="V68" s="25">
        <v>0</v>
      </c>
      <c r="W68" s="25">
        <v>3</v>
      </c>
      <c r="Z68" s="25">
        <v>0</v>
      </c>
      <c r="AA68" s="25">
        <v>12</v>
      </c>
      <c r="AB68" s="25">
        <v>3</v>
      </c>
      <c r="AC68">
        <f t="shared" ref="AC68:AC79" si="11">SUM(Z68:AB68)</f>
        <v>15</v>
      </c>
      <c r="AD68">
        <f t="shared" ref="AD68:AD79" si="12">E68+F68+G68</f>
        <v>15</v>
      </c>
      <c r="AE68">
        <f t="shared" ref="AE68:AE79" si="13">AD68-AC68</f>
        <v>0</v>
      </c>
    </row>
    <row r="69" spans="5:31">
      <c r="E69" s="10">
        <v>31</v>
      </c>
      <c r="F69" s="10">
        <v>0</v>
      </c>
      <c r="G69" s="25">
        <v>0</v>
      </c>
      <c r="H69" s="25">
        <v>0</v>
      </c>
      <c r="I69" s="25">
        <v>0</v>
      </c>
      <c r="J69" s="25">
        <v>0</v>
      </c>
      <c r="K69" s="25">
        <v>0</v>
      </c>
      <c r="L69" s="25">
        <v>0</v>
      </c>
      <c r="M69" s="25">
        <v>0</v>
      </c>
      <c r="N69" s="25">
        <v>0</v>
      </c>
      <c r="O69" s="10">
        <f t="shared" si="8"/>
        <v>0</v>
      </c>
      <c r="P69" s="10">
        <f t="shared" si="9"/>
        <v>31</v>
      </c>
      <c r="Q69" s="25">
        <v>31</v>
      </c>
      <c r="R69" s="10">
        <f t="shared" si="10"/>
        <v>31</v>
      </c>
      <c r="S69" s="25">
        <v>0</v>
      </c>
      <c r="T69" s="25">
        <v>0</v>
      </c>
      <c r="U69" s="25">
        <v>31</v>
      </c>
      <c r="V69" s="25">
        <v>0</v>
      </c>
      <c r="W69" s="25">
        <v>0</v>
      </c>
      <c r="Z69" s="25">
        <v>0</v>
      </c>
      <c r="AA69" s="25">
        <v>31</v>
      </c>
      <c r="AB69" s="25">
        <v>0</v>
      </c>
      <c r="AC69">
        <f t="shared" si="11"/>
        <v>31</v>
      </c>
      <c r="AD69">
        <f t="shared" si="12"/>
        <v>31</v>
      </c>
      <c r="AE69">
        <f t="shared" si="13"/>
        <v>0</v>
      </c>
    </row>
    <row r="70" spans="5:31">
      <c r="E70" s="10">
        <v>31</v>
      </c>
      <c r="F70" s="10">
        <v>0</v>
      </c>
      <c r="G70" s="25">
        <v>0</v>
      </c>
      <c r="H70" s="25">
        <v>0</v>
      </c>
      <c r="I70" s="25">
        <v>0</v>
      </c>
      <c r="J70" s="25">
        <v>0</v>
      </c>
      <c r="K70" s="25">
        <v>0</v>
      </c>
      <c r="L70" s="25">
        <v>0</v>
      </c>
      <c r="M70" s="25">
        <v>0</v>
      </c>
      <c r="N70" s="25">
        <v>0</v>
      </c>
      <c r="O70" s="10">
        <f t="shared" si="8"/>
        <v>0</v>
      </c>
      <c r="P70" s="10">
        <f t="shared" si="9"/>
        <v>31</v>
      </c>
      <c r="Q70" s="25">
        <v>31</v>
      </c>
      <c r="R70" s="10">
        <f t="shared" si="10"/>
        <v>31</v>
      </c>
      <c r="S70" s="25">
        <v>0</v>
      </c>
      <c r="T70" s="25">
        <v>0</v>
      </c>
      <c r="U70" s="25">
        <v>31</v>
      </c>
      <c r="V70" s="25">
        <v>0</v>
      </c>
      <c r="W70" s="25">
        <v>0</v>
      </c>
      <c r="Z70" s="25">
        <v>0</v>
      </c>
      <c r="AA70" s="25">
        <v>31</v>
      </c>
      <c r="AB70" s="25">
        <v>0</v>
      </c>
      <c r="AC70">
        <f t="shared" si="11"/>
        <v>31</v>
      </c>
      <c r="AD70">
        <f t="shared" si="12"/>
        <v>31</v>
      </c>
      <c r="AE70">
        <f t="shared" si="13"/>
        <v>0</v>
      </c>
    </row>
    <row r="71" spans="5:31">
      <c r="E71" s="10">
        <v>42</v>
      </c>
      <c r="F71" s="10">
        <v>0</v>
      </c>
      <c r="G71" s="25">
        <v>0</v>
      </c>
      <c r="H71" s="25">
        <v>0</v>
      </c>
      <c r="I71" s="25">
        <v>0</v>
      </c>
      <c r="J71" s="25">
        <v>0</v>
      </c>
      <c r="K71" s="25">
        <v>0</v>
      </c>
      <c r="L71" s="25">
        <v>0</v>
      </c>
      <c r="M71" s="25">
        <v>0</v>
      </c>
      <c r="N71" s="25">
        <v>0</v>
      </c>
      <c r="O71" s="10">
        <f t="shared" si="8"/>
        <v>0</v>
      </c>
      <c r="P71" s="10">
        <f t="shared" si="9"/>
        <v>42</v>
      </c>
      <c r="Q71" s="25">
        <v>42</v>
      </c>
      <c r="R71" s="10">
        <f t="shared" si="10"/>
        <v>42</v>
      </c>
      <c r="S71" s="25">
        <v>2</v>
      </c>
      <c r="T71" s="25">
        <v>0</v>
      </c>
      <c r="U71" s="25">
        <v>32</v>
      </c>
      <c r="V71" s="25">
        <v>0</v>
      </c>
      <c r="W71" s="25">
        <v>8</v>
      </c>
      <c r="Z71" s="25">
        <v>2</v>
      </c>
      <c r="AA71" s="25">
        <v>32</v>
      </c>
      <c r="AB71" s="25">
        <v>8</v>
      </c>
      <c r="AC71">
        <f t="shared" si="11"/>
        <v>42</v>
      </c>
      <c r="AD71">
        <f t="shared" si="12"/>
        <v>42</v>
      </c>
      <c r="AE71">
        <f t="shared" si="13"/>
        <v>0</v>
      </c>
    </row>
    <row r="72" spans="5:31">
      <c r="E72" s="10">
        <v>41</v>
      </c>
      <c r="F72" s="10">
        <v>0</v>
      </c>
      <c r="G72" s="25">
        <v>0</v>
      </c>
      <c r="H72" s="25">
        <v>0</v>
      </c>
      <c r="I72" s="25">
        <v>0</v>
      </c>
      <c r="J72" s="25">
        <v>65</v>
      </c>
      <c r="K72" s="25">
        <v>0</v>
      </c>
      <c r="L72" s="25">
        <v>0</v>
      </c>
      <c r="M72" s="25">
        <v>0</v>
      </c>
      <c r="N72" s="25">
        <v>0</v>
      </c>
      <c r="O72" s="10">
        <f t="shared" si="8"/>
        <v>65</v>
      </c>
      <c r="P72" s="10">
        <f t="shared" si="9"/>
        <v>106</v>
      </c>
      <c r="Q72" s="25">
        <v>106</v>
      </c>
      <c r="R72" s="10">
        <f t="shared" si="10"/>
        <v>106</v>
      </c>
      <c r="S72" s="25">
        <v>0</v>
      </c>
      <c r="T72" s="25">
        <v>0</v>
      </c>
      <c r="U72" s="25">
        <v>41</v>
      </c>
      <c r="V72" s="25">
        <v>65</v>
      </c>
      <c r="W72" s="25">
        <v>0</v>
      </c>
      <c r="Z72" s="25">
        <v>0</v>
      </c>
      <c r="AA72" s="25">
        <v>41</v>
      </c>
      <c r="AB72" s="25">
        <v>0</v>
      </c>
      <c r="AC72">
        <f t="shared" si="11"/>
        <v>41</v>
      </c>
      <c r="AD72">
        <f t="shared" si="12"/>
        <v>41</v>
      </c>
      <c r="AE72">
        <f t="shared" si="13"/>
        <v>0</v>
      </c>
    </row>
    <row r="73" spans="5:31">
      <c r="E73" s="10">
        <v>32</v>
      </c>
      <c r="F73" s="10">
        <v>0</v>
      </c>
      <c r="G73" s="25">
        <v>0</v>
      </c>
      <c r="H73" s="25">
        <v>0</v>
      </c>
      <c r="I73" s="25">
        <v>0</v>
      </c>
      <c r="J73" s="25">
        <v>0</v>
      </c>
      <c r="K73" s="25">
        <v>0</v>
      </c>
      <c r="L73" s="25">
        <v>0</v>
      </c>
      <c r="M73" s="25">
        <v>0</v>
      </c>
      <c r="N73" s="25">
        <v>0</v>
      </c>
      <c r="O73" s="10">
        <f t="shared" si="8"/>
        <v>0</v>
      </c>
      <c r="P73" s="10">
        <f t="shared" si="9"/>
        <v>32</v>
      </c>
      <c r="Q73" s="25">
        <v>32</v>
      </c>
      <c r="R73" s="10">
        <f t="shared" si="10"/>
        <v>32</v>
      </c>
      <c r="S73" s="25">
        <v>4</v>
      </c>
      <c r="T73" s="25">
        <v>0</v>
      </c>
      <c r="U73" s="25">
        <v>28</v>
      </c>
      <c r="V73" s="25">
        <v>0</v>
      </c>
      <c r="W73" s="25">
        <v>0</v>
      </c>
      <c r="Z73" s="25">
        <v>4</v>
      </c>
      <c r="AA73" s="25">
        <v>28</v>
      </c>
      <c r="AB73" s="25">
        <v>0</v>
      </c>
      <c r="AC73">
        <f t="shared" si="11"/>
        <v>32</v>
      </c>
      <c r="AD73">
        <f t="shared" si="12"/>
        <v>32</v>
      </c>
      <c r="AE73">
        <f t="shared" si="13"/>
        <v>0</v>
      </c>
    </row>
    <row r="74" spans="5:31">
      <c r="E74" s="10">
        <v>0</v>
      </c>
      <c r="F74" s="10">
        <v>0</v>
      </c>
      <c r="G74" s="25">
        <v>0</v>
      </c>
      <c r="H74" s="25">
        <v>254</v>
      </c>
      <c r="I74" s="25">
        <v>36</v>
      </c>
      <c r="J74" s="25">
        <v>65</v>
      </c>
      <c r="K74" s="25">
        <v>0</v>
      </c>
      <c r="L74" s="25">
        <v>42</v>
      </c>
      <c r="M74" s="25">
        <v>29</v>
      </c>
      <c r="N74" s="25">
        <v>0</v>
      </c>
      <c r="O74" s="10">
        <f t="shared" si="8"/>
        <v>426</v>
      </c>
      <c r="P74" s="10">
        <f t="shared" si="9"/>
        <v>426</v>
      </c>
      <c r="Q74" s="25">
        <v>426</v>
      </c>
      <c r="R74" s="10">
        <f t="shared" si="10"/>
        <v>426</v>
      </c>
      <c r="S74" s="25">
        <v>0</v>
      </c>
      <c r="T74" s="25">
        <v>32</v>
      </c>
      <c r="U74" s="25">
        <v>140</v>
      </c>
      <c r="V74" s="25">
        <v>254</v>
      </c>
      <c r="W74" s="25">
        <v>0</v>
      </c>
      <c r="Z74" s="25">
        <v>0</v>
      </c>
      <c r="AA74" s="25">
        <v>0</v>
      </c>
      <c r="AB74" s="25">
        <v>0</v>
      </c>
      <c r="AC74">
        <f t="shared" si="11"/>
        <v>0</v>
      </c>
      <c r="AD74">
        <f t="shared" si="12"/>
        <v>0</v>
      </c>
      <c r="AE74">
        <f t="shared" si="13"/>
        <v>0</v>
      </c>
    </row>
    <row r="75" spans="5:31">
      <c r="E75" s="10">
        <v>37</v>
      </c>
      <c r="F75" s="10">
        <v>0</v>
      </c>
      <c r="G75" s="25">
        <v>0</v>
      </c>
      <c r="H75" s="25">
        <v>0</v>
      </c>
      <c r="I75" s="25">
        <v>0</v>
      </c>
      <c r="J75" s="25">
        <v>0</v>
      </c>
      <c r="K75" s="25">
        <v>0</v>
      </c>
      <c r="L75" s="25">
        <v>0</v>
      </c>
      <c r="M75" s="25">
        <v>0</v>
      </c>
      <c r="N75" s="25">
        <v>0</v>
      </c>
      <c r="O75" s="10">
        <f t="shared" si="8"/>
        <v>0</v>
      </c>
      <c r="P75" s="10">
        <f t="shared" si="9"/>
        <v>37</v>
      </c>
      <c r="Q75" s="25">
        <v>37</v>
      </c>
      <c r="R75" s="10">
        <f t="shared" si="10"/>
        <v>37</v>
      </c>
      <c r="S75" s="25">
        <v>2</v>
      </c>
      <c r="T75" s="25">
        <v>0</v>
      </c>
      <c r="U75" s="25">
        <v>28</v>
      </c>
      <c r="V75" s="25">
        <v>0</v>
      </c>
      <c r="W75" s="25">
        <v>7</v>
      </c>
      <c r="Z75" s="25">
        <v>2</v>
      </c>
      <c r="AA75" s="25">
        <v>28</v>
      </c>
      <c r="AB75" s="25">
        <v>7</v>
      </c>
      <c r="AC75">
        <f t="shared" si="11"/>
        <v>37</v>
      </c>
      <c r="AD75">
        <f t="shared" si="12"/>
        <v>37</v>
      </c>
      <c r="AE75">
        <f t="shared" si="13"/>
        <v>0</v>
      </c>
    </row>
    <row r="76" spans="5:31">
      <c r="E76" s="10">
        <v>10</v>
      </c>
      <c r="F76" s="10">
        <v>0</v>
      </c>
      <c r="G76" s="25">
        <v>0</v>
      </c>
      <c r="H76" s="25">
        <v>0</v>
      </c>
      <c r="I76" s="25">
        <v>0</v>
      </c>
      <c r="J76" s="25">
        <v>0</v>
      </c>
      <c r="K76" s="25">
        <v>0</v>
      </c>
      <c r="L76" s="25">
        <v>0</v>
      </c>
      <c r="M76" s="25">
        <v>0</v>
      </c>
      <c r="N76" s="25">
        <v>0</v>
      </c>
      <c r="O76" s="10">
        <f t="shared" si="8"/>
        <v>0</v>
      </c>
      <c r="P76" s="10">
        <f t="shared" si="9"/>
        <v>10</v>
      </c>
      <c r="Q76" s="25">
        <v>10</v>
      </c>
      <c r="R76" s="10">
        <f t="shared" si="10"/>
        <v>10</v>
      </c>
      <c r="S76" s="25">
        <v>0</v>
      </c>
      <c r="T76" s="25">
        <v>0</v>
      </c>
      <c r="U76" s="25">
        <v>10</v>
      </c>
      <c r="V76" s="25">
        <v>0</v>
      </c>
      <c r="W76" s="25">
        <v>0</v>
      </c>
      <c r="Z76" s="25">
        <v>0</v>
      </c>
      <c r="AA76" s="25">
        <v>10</v>
      </c>
      <c r="AB76" s="25">
        <v>0</v>
      </c>
      <c r="AC76">
        <f t="shared" si="11"/>
        <v>10</v>
      </c>
      <c r="AD76">
        <f t="shared" si="12"/>
        <v>10</v>
      </c>
      <c r="AE76">
        <f t="shared" si="13"/>
        <v>0</v>
      </c>
    </row>
    <row r="77" spans="5:31">
      <c r="E77" s="10">
        <v>42</v>
      </c>
      <c r="F77" s="10">
        <v>0</v>
      </c>
      <c r="G77" s="25">
        <v>0</v>
      </c>
      <c r="H77" s="25">
        <v>0</v>
      </c>
      <c r="I77" s="25">
        <v>0</v>
      </c>
      <c r="J77" s="25">
        <v>0</v>
      </c>
      <c r="K77" s="25">
        <v>0</v>
      </c>
      <c r="L77" s="25">
        <v>0</v>
      </c>
      <c r="M77" s="25">
        <v>0</v>
      </c>
      <c r="N77" s="25">
        <v>0</v>
      </c>
      <c r="O77" s="10">
        <f t="shared" si="8"/>
        <v>0</v>
      </c>
      <c r="P77" s="10">
        <f t="shared" si="9"/>
        <v>42</v>
      </c>
      <c r="Q77" s="25">
        <v>42</v>
      </c>
      <c r="R77" s="10">
        <f t="shared" si="10"/>
        <v>42</v>
      </c>
      <c r="S77" s="25">
        <v>0</v>
      </c>
      <c r="T77" s="25">
        <v>0</v>
      </c>
      <c r="U77" s="25">
        <v>0</v>
      </c>
      <c r="V77" s="25">
        <v>0</v>
      </c>
      <c r="W77" s="25">
        <v>42</v>
      </c>
      <c r="Z77" s="25">
        <v>0</v>
      </c>
      <c r="AA77" s="25">
        <v>0</v>
      </c>
      <c r="AB77" s="25">
        <v>42</v>
      </c>
      <c r="AC77">
        <f t="shared" si="11"/>
        <v>42</v>
      </c>
      <c r="AD77">
        <f t="shared" si="12"/>
        <v>42</v>
      </c>
      <c r="AE77">
        <f t="shared" si="13"/>
        <v>0</v>
      </c>
    </row>
    <row r="78" spans="5:31">
      <c r="E78" s="10">
        <v>136</v>
      </c>
      <c r="F78" s="10">
        <v>0</v>
      </c>
      <c r="G78" s="25">
        <v>0</v>
      </c>
      <c r="H78" s="25">
        <v>0</v>
      </c>
      <c r="I78" s="25">
        <v>0</v>
      </c>
      <c r="J78" s="25">
        <v>0</v>
      </c>
      <c r="K78" s="25">
        <v>0</v>
      </c>
      <c r="L78" s="25">
        <v>0</v>
      </c>
      <c r="M78" s="25">
        <v>0</v>
      </c>
      <c r="N78" s="25">
        <v>0</v>
      </c>
      <c r="O78" s="10">
        <f t="shared" si="8"/>
        <v>0</v>
      </c>
      <c r="P78" s="10">
        <f t="shared" si="9"/>
        <v>136</v>
      </c>
      <c r="Q78" s="25">
        <v>136</v>
      </c>
      <c r="R78" s="10">
        <f t="shared" si="10"/>
        <v>136</v>
      </c>
      <c r="S78" s="25">
        <v>0</v>
      </c>
      <c r="T78" s="25">
        <v>0</v>
      </c>
      <c r="U78" s="25">
        <v>136</v>
      </c>
      <c r="V78" s="25">
        <v>0</v>
      </c>
      <c r="W78" s="25">
        <v>0</v>
      </c>
      <c r="Z78" s="25">
        <v>0</v>
      </c>
      <c r="AA78" s="25">
        <v>136</v>
      </c>
      <c r="AB78" s="25">
        <v>0</v>
      </c>
      <c r="AC78">
        <f t="shared" si="11"/>
        <v>136</v>
      </c>
      <c r="AD78">
        <f t="shared" si="12"/>
        <v>136</v>
      </c>
      <c r="AE78">
        <f t="shared" si="13"/>
        <v>0</v>
      </c>
    </row>
    <row r="79" spans="5:31">
      <c r="E79" s="44">
        <f t="shared" ref="E79:W79" si="14">SUM(E3:E78)</f>
        <v>3417</v>
      </c>
      <c r="F79" s="44">
        <f t="shared" si="14"/>
        <v>7</v>
      </c>
      <c r="G79" s="44">
        <f t="shared" si="14"/>
        <v>641</v>
      </c>
      <c r="H79" s="44">
        <f t="shared" si="14"/>
        <v>304</v>
      </c>
      <c r="I79" s="44">
        <f t="shared" si="14"/>
        <v>36</v>
      </c>
      <c r="J79" s="44">
        <f t="shared" si="14"/>
        <v>693</v>
      </c>
      <c r="K79" s="44">
        <f t="shared" si="14"/>
        <v>0</v>
      </c>
      <c r="L79" s="44">
        <f t="shared" si="14"/>
        <v>79</v>
      </c>
      <c r="M79" s="44">
        <f t="shared" si="14"/>
        <v>152</v>
      </c>
      <c r="N79" s="44">
        <f t="shared" si="14"/>
        <v>10</v>
      </c>
      <c r="O79" s="44"/>
      <c r="P79" s="10">
        <f t="shared" si="9"/>
        <v>5339</v>
      </c>
      <c r="Q79" s="44">
        <f t="shared" si="14"/>
        <v>5339</v>
      </c>
      <c r="R79" s="10">
        <f t="shared" si="10"/>
        <v>5339</v>
      </c>
      <c r="S79" s="44">
        <f t="shared" si="14"/>
        <v>262</v>
      </c>
      <c r="T79" s="44">
        <f t="shared" si="14"/>
        <v>122</v>
      </c>
      <c r="U79" s="44">
        <f t="shared" si="14"/>
        <v>3582</v>
      </c>
      <c r="V79" s="44">
        <f t="shared" si="14"/>
        <v>1014</v>
      </c>
      <c r="W79" s="44">
        <f t="shared" si="14"/>
        <v>359</v>
      </c>
      <c r="Z79" s="44">
        <f t="shared" ref="Z79:AB79" si="15">SUM(Z3:Z78)</f>
        <v>262</v>
      </c>
      <c r="AA79" s="44">
        <f t="shared" si="15"/>
        <v>3441</v>
      </c>
      <c r="AB79" s="44">
        <f t="shared" si="15"/>
        <v>359</v>
      </c>
      <c r="AC79">
        <f t="shared" si="11"/>
        <v>4062</v>
      </c>
      <c r="AD79">
        <f t="shared" si="12"/>
        <v>4065</v>
      </c>
      <c r="AE79">
        <f t="shared" si="13"/>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33"/>
  <sheetViews>
    <sheetView topLeftCell="A14" workbookViewId="0">
      <selection activeCell="N16" sqref="N16:N27"/>
    </sheetView>
  </sheetViews>
  <sheetFormatPr defaultRowHeight="15"/>
  <sheetData>
    <row r="1" spans="1:19">
      <c r="A1" s="10">
        <v>1</v>
      </c>
      <c r="B1" s="10">
        <v>6</v>
      </c>
      <c r="D1" s="10">
        <v>1</v>
      </c>
    </row>
    <row r="2" spans="1:19">
      <c r="A2" s="10">
        <v>0</v>
      </c>
      <c r="B2" s="25">
        <v>2</v>
      </c>
      <c r="D2" s="10">
        <v>1</v>
      </c>
    </row>
    <row r="3" spans="1:19">
      <c r="A3" s="25">
        <v>8</v>
      </c>
      <c r="B3" s="25">
        <v>0</v>
      </c>
      <c r="D3" s="10">
        <v>1</v>
      </c>
    </row>
    <row r="4" spans="1:19">
      <c r="A4" s="25">
        <v>10</v>
      </c>
      <c r="B4" s="25">
        <v>0</v>
      </c>
      <c r="D4" s="10">
        <v>1</v>
      </c>
    </row>
    <row r="5" spans="1:19">
      <c r="A5" s="25">
        <v>6</v>
      </c>
      <c r="B5" s="25">
        <v>0</v>
      </c>
      <c r="D5" s="10">
        <v>3</v>
      </c>
    </row>
    <row r="6" spans="1:19">
      <c r="A6" s="25">
        <v>0</v>
      </c>
      <c r="B6" s="25">
        <v>1</v>
      </c>
      <c r="D6" s="10">
        <v>2</v>
      </c>
    </row>
    <row r="7" spans="1:19">
      <c r="A7" s="25">
        <v>0</v>
      </c>
      <c r="B7" s="25">
        <v>4</v>
      </c>
      <c r="D7" s="10">
        <v>4</v>
      </c>
    </row>
    <row r="8" spans="1:19">
      <c r="A8" s="25">
        <v>5</v>
      </c>
      <c r="B8" s="25">
        <v>0</v>
      </c>
      <c r="D8" s="10">
        <v>1</v>
      </c>
    </row>
    <row r="9" spans="1:19">
      <c r="A9" s="25">
        <v>19</v>
      </c>
      <c r="B9" s="25">
        <v>0</v>
      </c>
      <c r="D9" s="10">
        <v>5</v>
      </c>
    </row>
    <row r="10" spans="1:19">
      <c r="A10" s="25">
        <v>6</v>
      </c>
      <c r="B10" s="25">
        <v>0</v>
      </c>
      <c r="D10" s="10">
        <v>0.5</v>
      </c>
    </row>
    <row r="11" spans="1:19">
      <c r="A11" s="53">
        <v>9</v>
      </c>
      <c r="B11" s="53">
        <v>25</v>
      </c>
      <c r="D11" s="52">
        <v>1</v>
      </c>
    </row>
    <row r="12" spans="1:19">
      <c r="A12" s="25">
        <v>15</v>
      </c>
      <c r="B12" s="25">
        <v>0</v>
      </c>
      <c r="D12" s="10">
        <v>0.5</v>
      </c>
    </row>
    <row r="13" spans="1:19">
      <c r="A13" s="25">
        <v>8</v>
      </c>
      <c r="B13" s="25">
        <v>0</v>
      </c>
      <c r="D13" s="10">
        <v>0.5</v>
      </c>
    </row>
    <row r="14" spans="1:19">
      <c r="A14" s="25">
        <v>23</v>
      </c>
      <c r="B14" s="25">
        <v>0</v>
      </c>
      <c r="D14" s="10">
        <v>5</v>
      </c>
    </row>
    <row r="15" spans="1:19" ht="15.75" thickBot="1">
      <c r="A15" s="25">
        <v>4</v>
      </c>
      <c r="B15" s="25">
        <v>0</v>
      </c>
      <c r="D15" s="10">
        <v>0.5</v>
      </c>
    </row>
    <row r="16" spans="1:19" ht="16.5" thickBot="1">
      <c r="A16" s="25">
        <v>5</v>
      </c>
      <c r="B16" s="25">
        <v>0</v>
      </c>
      <c r="D16" s="10">
        <v>0.5</v>
      </c>
      <c r="K16" s="66">
        <v>177</v>
      </c>
      <c r="N16" s="66">
        <v>243</v>
      </c>
      <c r="P16" s="66">
        <v>345</v>
      </c>
      <c r="S16">
        <v>5</v>
      </c>
    </row>
    <row r="17" spans="1:19" ht="16.5" thickBot="1">
      <c r="A17" s="10">
        <v>2</v>
      </c>
      <c r="B17" s="10">
        <v>0</v>
      </c>
      <c r="D17" s="10">
        <v>0.5</v>
      </c>
      <c r="K17" s="67">
        <v>330</v>
      </c>
      <c r="N17" s="67">
        <v>326</v>
      </c>
      <c r="P17" s="67">
        <v>382</v>
      </c>
      <c r="S17">
        <v>6</v>
      </c>
    </row>
    <row r="18" spans="1:19" ht="16.5" thickBot="1">
      <c r="A18" s="10">
        <v>83</v>
      </c>
      <c r="B18" s="10">
        <v>0</v>
      </c>
      <c r="D18" s="10">
        <v>0.25</v>
      </c>
      <c r="K18" s="67">
        <v>303</v>
      </c>
      <c r="N18" s="67">
        <v>256</v>
      </c>
      <c r="P18" s="67">
        <v>497</v>
      </c>
      <c r="S18">
        <v>7</v>
      </c>
    </row>
    <row r="19" spans="1:19" ht="16.5" thickBot="1">
      <c r="A19" s="10">
        <v>7</v>
      </c>
      <c r="B19" s="10">
        <v>0</v>
      </c>
      <c r="D19" s="10">
        <v>0.25</v>
      </c>
      <c r="K19" s="67">
        <v>63.5</v>
      </c>
      <c r="N19" s="67">
        <v>192</v>
      </c>
      <c r="P19" s="67">
        <v>894.5</v>
      </c>
      <c r="S19">
        <v>4</v>
      </c>
    </row>
    <row r="20" spans="1:19" ht="16.5" thickBot="1">
      <c r="A20" s="10">
        <v>2</v>
      </c>
      <c r="B20" s="10">
        <v>0</v>
      </c>
      <c r="D20" s="10">
        <v>0.5</v>
      </c>
      <c r="K20" s="67">
        <v>69.5</v>
      </c>
      <c r="N20" s="67">
        <v>190</v>
      </c>
      <c r="P20" s="67">
        <v>3486.5</v>
      </c>
      <c r="S20">
        <v>3</v>
      </c>
    </row>
    <row r="21" spans="1:19" ht="16.5" thickBot="1">
      <c r="A21" s="25">
        <v>2</v>
      </c>
      <c r="B21" s="25">
        <v>0</v>
      </c>
      <c r="D21" s="10">
        <v>0.5</v>
      </c>
      <c r="K21" s="67">
        <v>70</v>
      </c>
      <c r="N21" s="67">
        <v>140</v>
      </c>
      <c r="P21" s="67">
        <v>70</v>
      </c>
      <c r="S21">
        <v>2</v>
      </c>
    </row>
    <row r="22" spans="1:19" ht="16.5" thickBot="1">
      <c r="A22" s="25">
        <v>7</v>
      </c>
      <c r="B22" s="25">
        <v>1</v>
      </c>
      <c r="D22" s="10">
        <v>0.25</v>
      </c>
      <c r="K22" s="67">
        <v>429</v>
      </c>
      <c r="N22" s="67">
        <v>1110</v>
      </c>
      <c r="P22" s="67">
        <v>681</v>
      </c>
      <c r="S22">
        <v>8</v>
      </c>
    </row>
    <row r="23" spans="1:19" ht="16.5" thickBot="1">
      <c r="A23" s="25">
        <v>0</v>
      </c>
      <c r="B23" s="25">
        <v>20</v>
      </c>
      <c r="D23" s="10">
        <v>0.5</v>
      </c>
      <c r="K23" s="67">
        <v>92</v>
      </c>
      <c r="N23" s="67">
        <v>286</v>
      </c>
      <c r="P23" s="67">
        <v>2103</v>
      </c>
      <c r="S23">
        <v>7</v>
      </c>
    </row>
    <row r="24" spans="1:19" ht="16.5" thickBot="1">
      <c r="A24" s="25">
        <v>0</v>
      </c>
      <c r="B24" s="25">
        <v>14</v>
      </c>
      <c r="D24" s="10">
        <v>0.5</v>
      </c>
      <c r="K24" s="67">
        <v>230.75</v>
      </c>
      <c r="N24" s="67">
        <v>789</v>
      </c>
      <c r="P24" s="67">
        <v>252.75</v>
      </c>
      <c r="S24">
        <v>7</v>
      </c>
    </row>
    <row r="25" spans="1:19" ht="16.5" thickBot="1">
      <c r="A25" s="25">
        <v>0</v>
      </c>
      <c r="B25" s="25">
        <v>14</v>
      </c>
      <c r="D25" s="10">
        <v>0.5</v>
      </c>
      <c r="K25" s="67">
        <v>228</v>
      </c>
      <c r="N25" s="67">
        <v>491</v>
      </c>
      <c r="P25" s="67">
        <v>236.75</v>
      </c>
      <c r="S25">
        <v>7</v>
      </c>
    </row>
    <row r="26" spans="1:19" ht="16.5" thickBot="1">
      <c r="A26" s="25">
        <v>3</v>
      </c>
      <c r="B26" s="25">
        <v>0</v>
      </c>
      <c r="D26" s="10">
        <v>0.5</v>
      </c>
      <c r="K26" s="67">
        <v>187</v>
      </c>
      <c r="N26" s="67">
        <v>423</v>
      </c>
      <c r="P26" s="67">
        <v>187</v>
      </c>
      <c r="S26">
        <v>12</v>
      </c>
    </row>
    <row r="27" spans="1:19" ht="16.5" thickBot="1">
      <c r="A27" s="25">
        <v>3</v>
      </c>
      <c r="B27" s="25">
        <v>0</v>
      </c>
      <c r="D27" s="10">
        <v>0.5</v>
      </c>
      <c r="K27" s="67">
        <v>389</v>
      </c>
      <c r="N27" s="67">
        <v>893</v>
      </c>
      <c r="P27" s="67">
        <v>662</v>
      </c>
      <c r="S27">
        <v>10</v>
      </c>
    </row>
    <row r="28" spans="1:19" ht="16.5" thickBot="1">
      <c r="A28" s="25">
        <v>29</v>
      </c>
      <c r="B28" s="25">
        <v>0</v>
      </c>
      <c r="D28" s="10">
        <v>0.25</v>
      </c>
      <c r="K28" s="68"/>
    </row>
    <row r="29" spans="1:19">
      <c r="A29" s="25">
        <v>2</v>
      </c>
      <c r="B29" s="25">
        <v>0</v>
      </c>
      <c r="D29" s="10">
        <v>0.5</v>
      </c>
    </row>
    <row r="30" spans="1:19">
      <c r="A30" s="25">
        <v>4</v>
      </c>
      <c r="B30" s="25">
        <v>0</v>
      </c>
      <c r="D30" s="10">
        <v>0.5</v>
      </c>
    </row>
    <row r="31" spans="1:19">
      <c r="A31" s="25">
        <v>0</v>
      </c>
      <c r="B31" s="25">
        <v>32</v>
      </c>
      <c r="D31" s="10">
        <v>0.5</v>
      </c>
    </row>
    <row r="32" spans="1:19">
      <c r="A32" s="25">
        <v>2</v>
      </c>
      <c r="B32" s="25">
        <v>0</v>
      </c>
      <c r="D32" s="10">
        <v>0.5</v>
      </c>
    </row>
    <row r="33" spans="4:4">
      <c r="D33">
        <f>SUM(D1:D32)</f>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Training Details</vt:lpstr>
      <vt:lpstr>Faculty Details</vt: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HP</cp:lastModifiedBy>
  <cp:lastPrinted>2023-01-09T12:02:04Z</cp:lastPrinted>
  <dcterms:created xsi:type="dcterms:W3CDTF">2022-05-26T09:42:40Z</dcterms:created>
  <dcterms:modified xsi:type="dcterms:W3CDTF">2024-10-15T09:25:04Z</dcterms:modified>
</cp:coreProperties>
</file>